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6"/>
  <workbookPr/>
  <mc:AlternateContent xmlns:mc="http://schemas.openxmlformats.org/markup-compatibility/2006">
    <mc:Choice Requires="x15">
      <x15ac:absPath xmlns:x15ac="http://schemas.microsoft.com/office/spreadsheetml/2010/11/ac" url="\\hhsaduser\aduser$\damicela.calhoun\Desktop\"/>
    </mc:Choice>
  </mc:AlternateContent>
  <xr:revisionPtr revIDLastSave="2" documentId="13_ncr:1_{946074DE-C815-4788-981B-5CA48055F299}" xr6:coauthVersionLast="47" xr6:coauthVersionMax="47" xr10:uidLastSave="{64F6C129-861E-4A8A-9452-8F391C5433C9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1" l="1"/>
  <c r="V21" i="1" s="1"/>
  <c r="R59" i="1"/>
  <c r="E83" i="1"/>
  <c r="E84" i="1"/>
  <c r="AR84" i="1"/>
  <c r="AR83" i="1"/>
  <c r="R81" i="1"/>
  <c r="R80" i="1"/>
  <c r="AE81" i="1"/>
  <c r="AE80" i="1"/>
  <c r="E60" i="1"/>
  <c r="E59" i="1"/>
  <c r="AR60" i="1"/>
  <c r="AR59" i="1"/>
  <c r="R60" i="1"/>
  <c r="AE59" i="1"/>
  <c r="AE60" i="1"/>
  <c r="AR36" i="1"/>
  <c r="AR35" i="1"/>
  <c r="AE39" i="1"/>
  <c r="AE38" i="1"/>
  <c r="R36" i="1"/>
  <c r="R35" i="1"/>
  <c r="E36" i="1"/>
  <c r="E35" i="1"/>
  <c r="G90" i="1" l="1"/>
  <c r="R24" i="1"/>
  <c r="T30" i="1"/>
  <c r="G91" i="1"/>
  <c r="AI59" i="1"/>
  <c r="I83" i="1"/>
  <c r="AI80" i="1"/>
  <c r="AI81" i="1"/>
  <c r="V80" i="1"/>
  <c r="V81" i="1"/>
  <c r="AV83" i="1"/>
  <c r="AV84" i="1"/>
  <c r="I84" i="1"/>
  <c r="AI60" i="1"/>
  <c r="V59" i="1"/>
  <c r="V60" i="1"/>
  <c r="AV59" i="1"/>
  <c r="AV60" i="1"/>
  <c r="I59" i="1"/>
  <c r="I60" i="1"/>
  <c r="AI38" i="1"/>
  <c r="AI39" i="1"/>
  <c r="AV35" i="1"/>
  <c r="AV36" i="1"/>
  <c r="I35" i="1"/>
  <c r="I36" i="1"/>
  <c r="V35" i="1"/>
  <c r="V36" i="1"/>
  <c r="AP81" i="1"/>
  <c r="AV69" i="1"/>
  <c r="C51" i="1"/>
  <c r="X69" i="1"/>
  <c r="V69" i="1"/>
  <c r="V66" i="1"/>
  <c r="AV24" i="1"/>
  <c r="AC30" i="1"/>
  <c r="AV30" i="1"/>
  <c r="AV21" i="1"/>
  <c r="G33" i="1"/>
  <c r="K69" i="1"/>
  <c r="G24" i="1"/>
  <c r="AK27" i="1"/>
  <c r="AK30" i="1"/>
  <c r="AE57" i="1"/>
  <c r="T66" i="1"/>
  <c r="AG33" i="1"/>
  <c r="I72" i="1"/>
  <c r="G30" i="1"/>
  <c r="AR33" i="1"/>
  <c r="K54" i="1"/>
  <c r="AE72" i="1"/>
  <c r="C57" i="1"/>
  <c r="G27" i="1"/>
  <c r="K48" i="1"/>
  <c r="AC27" i="1"/>
  <c r="AV27" i="1"/>
  <c r="AR51" i="1"/>
  <c r="K45" i="1"/>
  <c r="AG54" i="1"/>
  <c r="AX72" i="1"/>
  <c r="AP75" i="1"/>
  <c r="I78" i="1"/>
  <c r="AI78" i="1"/>
  <c r="T24" i="1"/>
  <c r="I27" i="1"/>
  <c r="AX27" i="1"/>
  <c r="AP30" i="1"/>
  <c r="AI33" i="1"/>
  <c r="P48" i="1"/>
  <c r="X51" i="1" s="1"/>
  <c r="E51" i="1"/>
  <c r="AT51" i="1"/>
  <c r="AI54" i="1"/>
  <c r="AP57" i="1"/>
  <c r="K72" i="1"/>
  <c r="C75" i="1"/>
  <c r="AR75" i="1"/>
  <c r="AK78" i="1"/>
  <c r="C24" i="1"/>
  <c r="V24" i="1"/>
  <c r="AR24" i="1"/>
  <c r="K27" i="1"/>
  <c r="AG27" i="1"/>
  <c r="C30" i="1"/>
  <c r="AR30" i="1"/>
  <c r="AK33" i="1"/>
  <c r="R45" i="1"/>
  <c r="AV45" i="1"/>
  <c r="G51" i="1"/>
  <c r="AC51" i="1"/>
  <c r="AV51" i="1"/>
  <c r="AK54" i="1"/>
  <c r="G57" i="1"/>
  <c r="AR57" i="1"/>
  <c r="R69" i="1"/>
  <c r="AR69" i="1"/>
  <c r="AI72" i="1"/>
  <c r="E75" i="1"/>
  <c r="AT75" i="1"/>
  <c r="AP78" i="1"/>
  <c r="AX21" i="1"/>
  <c r="AP24" i="1"/>
  <c r="AE27" i="1"/>
  <c r="P45" i="1"/>
  <c r="R48" i="1" s="1"/>
  <c r="AT45" i="1"/>
  <c r="E57" i="1"/>
  <c r="X66" i="1"/>
  <c r="AP69" i="1"/>
  <c r="AG72" i="1"/>
  <c r="K78" i="1"/>
  <c r="E24" i="1"/>
  <c r="X24" i="1"/>
  <c r="AT24" i="1"/>
  <c r="AI27" i="1"/>
  <c r="E30" i="1"/>
  <c r="AT30" i="1"/>
  <c r="AP33" i="1"/>
  <c r="T45" i="1"/>
  <c r="AX45" i="1"/>
  <c r="T48" i="1"/>
  <c r="AP48" i="1"/>
  <c r="I51" i="1"/>
  <c r="AE51" i="1"/>
  <c r="AX51" i="1"/>
  <c r="AP54" i="1"/>
  <c r="I57" i="1"/>
  <c r="AT57" i="1"/>
  <c r="T69" i="1"/>
  <c r="AT69" i="1"/>
  <c r="AK72" i="1"/>
  <c r="G75" i="1"/>
  <c r="AC75" i="1"/>
  <c r="AV75" i="1"/>
  <c r="AR78" i="1"/>
  <c r="V45" i="1"/>
  <c r="C48" i="1"/>
  <c r="V48" i="1"/>
  <c r="AR48" i="1"/>
  <c r="K51" i="1"/>
  <c r="AG51" i="1"/>
  <c r="C54" i="1"/>
  <c r="AR54" i="1"/>
  <c r="K57" i="1"/>
  <c r="AV57" i="1"/>
  <c r="C69" i="1"/>
  <c r="AX69" i="1"/>
  <c r="AP72" i="1"/>
  <c r="I75" i="1"/>
  <c r="AE75" i="1"/>
  <c r="AX75" i="1"/>
  <c r="AT78" i="1"/>
  <c r="X21" i="1"/>
  <c r="I24" i="1"/>
  <c r="AX24" i="1"/>
  <c r="AP27" i="1"/>
  <c r="I30" i="1"/>
  <c r="AE30" i="1"/>
  <c r="AX30" i="1"/>
  <c r="AT33" i="1"/>
  <c r="X45" i="1"/>
  <c r="E48" i="1"/>
  <c r="X48" i="1"/>
  <c r="AT48" i="1"/>
  <c r="AI51" i="1"/>
  <c r="E54" i="1"/>
  <c r="AT54" i="1"/>
  <c r="AX57" i="1"/>
  <c r="E69" i="1"/>
  <c r="C72" i="1"/>
  <c r="AR72" i="1"/>
  <c r="K75" i="1"/>
  <c r="AG75" i="1"/>
  <c r="C78" i="1"/>
  <c r="AC78" i="1"/>
  <c r="AV78" i="1"/>
  <c r="AR21" i="1"/>
  <c r="K24" i="1"/>
  <c r="C27" i="1"/>
  <c r="AR27" i="1"/>
  <c r="K30" i="1"/>
  <c r="AG30" i="1"/>
  <c r="C33" i="1"/>
  <c r="AC33" i="1"/>
  <c r="AC36" i="1"/>
  <c r="G48" i="1"/>
  <c r="AV48" i="1"/>
  <c r="AK51" i="1"/>
  <c r="G54" i="1"/>
  <c r="AC54" i="1"/>
  <c r="AV54" i="1"/>
  <c r="P66" i="1"/>
  <c r="P69" i="1" s="1"/>
  <c r="G69" i="1"/>
  <c r="E72" i="1"/>
  <c r="AT72" i="1"/>
  <c r="AI75" i="1"/>
  <c r="E78" i="1"/>
  <c r="AE78" i="1"/>
  <c r="AX78" i="1"/>
  <c r="AT21" i="1"/>
  <c r="P24" i="1"/>
  <c r="T27" i="1" s="1"/>
  <c r="E27" i="1"/>
  <c r="X27" i="1"/>
  <c r="AT27" i="1"/>
  <c r="AI30" i="1"/>
  <c r="E33" i="1"/>
  <c r="AE33" i="1"/>
  <c r="I45" i="1"/>
  <c r="I48" i="1"/>
  <c r="AX48" i="1"/>
  <c r="AP51" i="1"/>
  <c r="I54" i="1"/>
  <c r="AE54" i="1"/>
  <c r="AX54" i="1"/>
  <c r="AC57" i="1"/>
  <c r="R66" i="1"/>
  <c r="I69" i="1"/>
  <c r="G72" i="1"/>
  <c r="AC72" i="1"/>
  <c r="AV72" i="1"/>
  <c r="AK75" i="1"/>
  <c r="G78" i="1"/>
  <c r="AG78" i="1"/>
  <c r="R72" i="1" l="1"/>
  <c r="P72" i="1"/>
  <c r="T72" i="1"/>
  <c r="V72" i="1"/>
  <c r="X72" i="1"/>
  <c r="R27" i="1"/>
  <c r="P27" i="1"/>
  <c r="V51" i="1"/>
  <c r="R51" i="1"/>
  <c r="P51" i="1"/>
  <c r="T51" i="1"/>
  <c r="V27" i="1"/>
  <c r="P30" i="1" l="1"/>
  <c r="X30" i="1"/>
  <c r="V30" i="1"/>
  <c r="R30" i="1"/>
  <c r="V54" i="1"/>
  <c r="P54" i="1"/>
  <c r="T54" i="1"/>
  <c r="R54" i="1"/>
  <c r="X54" i="1"/>
  <c r="P75" i="1"/>
  <c r="X75" i="1"/>
  <c r="R75" i="1"/>
  <c r="T75" i="1"/>
  <c r="V75" i="1"/>
  <c r="P57" i="1" l="1"/>
  <c r="R57" i="1"/>
  <c r="AI45" i="1"/>
  <c r="AC48" i="1"/>
  <c r="AE48" i="1"/>
  <c r="AG48" i="1"/>
  <c r="AK48" i="1"/>
  <c r="AK45" i="1"/>
  <c r="AI48" i="1"/>
  <c r="AG45" i="1"/>
  <c r="AE69" i="1"/>
  <c r="AG69" i="1"/>
  <c r="P78" i="1"/>
  <c r="T78" i="1"/>
  <c r="AC69" i="1"/>
  <c r="AI69" i="1"/>
  <c r="AK69" i="1"/>
  <c r="AI66" i="1"/>
  <c r="AK66" i="1"/>
  <c r="R78" i="1"/>
  <c r="T33" i="1"/>
  <c r="R33" i="1"/>
  <c r="AG24" i="1"/>
  <c r="AI24" i="1"/>
  <c r="V33" i="1"/>
  <c r="AK24" i="1"/>
  <c r="P33" i="1"/>
  <c r="AE24" i="1"/>
  <c r="AC24" i="1"/>
  <c r="X33" i="1"/>
</calcChain>
</file>

<file path=xl/sharedStrings.xml><?xml version="1.0" encoding="utf-8"?>
<sst xmlns="http://schemas.openxmlformats.org/spreadsheetml/2006/main" count="702" uniqueCount="113">
  <si>
    <t>Designee Reporting Calendar 22-23 SY</t>
  </si>
  <si>
    <t>Directions:</t>
  </si>
  <si>
    <t>When to notify Public Health:</t>
  </si>
  <si>
    <t>1. Fill out the TOP TWO green boxes below</t>
  </si>
  <si>
    <r>
      <rPr>
        <sz val="20"/>
        <color rgb="FF000000"/>
        <rFont val="Segoe UI"/>
      </rPr>
      <t xml:space="preserve">Once the 5% threshold is hit, designees must report to Public Health via </t>
    </r>
    <r>
      <rPr>
        <b/>
        <sz val="20"/>
        <color rgb="FF000000"/>
        <rFont val="Segoe UI"/>
      </rPr>
      <t xml:space="preserve">Microsoft form and SPOT (yellow buttons below)
Notify Public Health </t>
    </r>
    <r>
      <rPr>
        <b/>
        <i/>
        <sz val="20"/>
        <color rgb="FF000000"/>
        <rFont val="Segoe UI"/>
      </rPr>
      <t>again</t>
    </r>
    <r>
      <rPr>
        <b/>
        <sz val="20"/>
        <color rgb="FF000000"/>
        <rFont val="Segoe UI"/>
      </rPr>
      <t xml:space="preserve"> if:
</t>
    </r>
    <r>
      <rPr>
        <sz val="20"/>
        <color rgb="FF000000"/>
        <rFont val="Segoe UI"/>
      </rPr>
      <t>1. The percentage passes 10%, 15%, 20% and any additional multiple of 5.
2. The percentage falls below 5% and then hits 5% again.
In addition to reporting to Public Health, be sure to check within your organization for internal reporting guidelines and preferences. 
i.e. Determine whether/when to notify superintendents, assistant superintendents, school community, etc., about hitting or passing the 5% threshold.</t>
    </r>
  </si>
  <si>
    <t>(Fill in) STAFF POPULATION</t>
  </si>
  <si>
    <t>(Fill in) STUDENT POPULATION</t>
  </si>
  <si>
    <t xml:space="preserve">This tool is intended for COVID-19 designees at K-12 schools to track confirmed and suspected COVID-19 within a school site. </t>
  </si>
  <si>
    <t>(Auto-calculated) TOTAL SCHOOL POPULATION</t>
  </si>
  <si>
    <t>Reporting requirement:</t>
  </si>
  <si>
    <t>2. For each weekday, enter the number of new confirmed and new suspected COVID-19 cases in the corresponding yellow box.
Ex. You have 5 confirmed and 7 suspected COVID-19 cases today, fill out the the yellow box accordingly:</t>
  </si>
  <si>
    <r>
      <rPr>
        <sz val="18"/>
        <color rgb="FF000000"/>
        <rFont val="Segoe UI"/>
      </rPr>
      <t xml:space="preserve">3. Once you fill out the new confirmed and new suspected cases for the day, the white box will reflect the percentage of both new confirmed and new suspected COVID-19 in your school population over the past 14 days. If the box turns green, your school is under the 5% reporting threshold. If the box turns red, your school is at or past the reporting threshold and should follow the </t>
    </r>
    <r>
      <rPr>
        <b/>
        <sz val="18"/>
        <color rgb="FF000000"/>
        <rFont val="Segoe UI"/>
      </rPr>
      <t xml:space="preserve">"When to notify Public Health" </t>
    </r>
    <r>
      <rPr>
        <sz val="18"/>
        <color rgb="FF000000"/>
        <rFont val="Segoe UI"/>
      </rPr>
      <t>instructions to the right.</t>
    </r>
  </si>
  <si>
    <t>Report suspected cases:</t>
  </si>
  <si>
    <t>Report confirmed cases:</t>
  </si>
  <si>
    <t>Microsoft Form</t>
  </si>
  <si>
    <t>SPOT</t>
  </si>
  <si>
    <t>August 2022</t>
  </si>
  <si>
    <t>September 2022</t>
  </si>
  <si>
    <t>October 2022</t>
  </si>
  <si>
    <t>November 2022</t>
  </si>
  <si>
    <t>Su</t>
  </si>
  <si>
    <t>Mo</t>
  </si>
  <si>
    <t>Tu</t>
  </si>
  <si>
    <t>We</t>
  </si>
  <si>
    <t>Th</t>
  </si>
  <si>
    <t>Fr</t>
  </si>
  <si>
    <t>Sa</t>
  </si>
  <si>
    <r>
      <t xml:space="preserve">Number of </t>
    </r>
    <r>
      <rPr>
        <b/>
        <sz val="16"/>
        <color rgb="FFC00000"/>
        <rFont val="Calibri"/>
        <family val="2"/>
        <scheme val="minor"/>
      </rPr>
      <t>NEW</t>
    </r>
    <r>
      <rPr>
        <b/>
        <sz val="16"/>
        <color theme="1"/>
        <rFont val="Calibri"/>
        <family val="2"/>
        <scheme val="minor"/>
      </rPr>
      <t xml:space="preserve"> confirmed and suspected cases</t>
    </r>
  </si>
  <si>
    <t>Confirmed</t>
  </si>
  <si>
    <t>Suspected</t>
  </si>
  <si>
    <t>Total confirmed cases AUG</t>
  </si>
  <si>
    <t>Percent confirmed cases AUGUST</t>
  </si>
  <si>
    <t>Total confirmed cases SEP</t>
  </si>
  <si>
    <t>Percent confirmed cases SEP</t>
  </si>
  <si>
    <t>Total confirmed cases NOV</t>
  </si>
  <si>
    <t>Percent confirmed cases NOV</t>
  </si>
  <si>
    <t>Total suspected cases AUG</t>
  </si>
  <si>
    <t>Percent suspected cases AUGUST</t>
  </si>
  <si>
    <t>Total suspected cases SEP</t>
  </si>
  <si>
    <t>Percent suspected cases SEP</t>
  </si>
  <si>
    <t>Total suspected cases NOV</t>
  </si>
  <si>
    <t>Percent suspected cases NOV</t>
  </si>
  <si>
    <t>Total confirmed cases OCT</t>
  </si>
  <si>
    <t>Percent confirmed cases OCT</t>
  </si>
  <si>
    <t>Total suspected cases OCT</t>
  </si>
  <si>
    <t>Percent suspected cases OCT</t>
  </si>
  <si>
    <t>December 2022</t>
  </si>
  <si>
    <t>January 2023</t>
  </si>
  <si>
    <t>February 2023</t>
  </si>
  <si>
    <t>March 2023</t>
  </si>
  <si>
    <t>Total confirmed cases DEC</t>
  </si>
  <si>
    <t>Percent confirmed cases DEC</t>
  </si>
  <si>
    <t>Total confirmed cases JAN</t>
  </si>
  <si>
    <t>Percent confirmed cases JAN</t>
  </si>
  <si>
    <t>Total confirmed cases FEB</t>
  </si>
  <si>
    <t>Percent confirmed cases FEB</t>
  </si>
  <si>
    <t>Total confirmed cases MAR</t>
  </si>
  <si>
    <t>Percent confirmed cases MAR</t>
  </si>
  <si>
    <t>Total suspected cases DEC</t>
  </si>
  <si>
    <t>Percent suspected cases DEC</t>
  </si>
  <si>
    <t>Total suspected cases JAN</t>
  </si>
  <si>
    <t>Percent suspected cases JAN</t>
  </si>
  <si>
    <t>Total suspected cases FEB</t>
  </si>
  <si>
    <t>Percent suspected cases FEB</t>
  </si>
  <si>
    <t>Total suspected cases MAR</t>
  </si>
  <si>
    <t>Percent suspected cases MAR</t>
  </si>
  <si>
    <t>April 2023</t>
  </si>
  <si>
    <t>May 2023</t>
  </si>
  <si>
    <t>June 2023</t>
  </si>
  <si>
    <t>July 2023</t>
  </si>
  <si>
    <t>Total confirmed cases MAY</t>
  </si>
  <si>
    <t>Total confirmed cases JUN</t>
  </si>
  <si>
    <t>Percent confirmed cases JUN</t>
  </si>
  <si>
    <t>Total suspected cases MAY</t>
  </si>
  <si>
    <t>Total suspected cases JUN</t>
  </si>
  <si>
    <t>Percent suspected cases JUN</t>
  </si>
  <si>
    <t>Total confirmed cases APR</t>
  </si>
  <si>
    <t>Percent confirmed cases APR</t>
  </si>
  <si>
    <t>Total confirmed cases JULY</t>
  </si>
  <si>
    <t>Percent confirmed cases JULY</t>
  </si>
  <si>
    <t>Total suspected cases APR</t>
  </si>
  <si>
    <t>Percent suspected cases APR</t>
  </si>
  <si>
    <t>Total suspected cases JULY</t>
  </si>
  <si>
    <t>Percent suspected cases JULY</t>
  </si>
  <si>
    <t>Total confirmed cases YTD</t>
  </si>
  <si>
    <t>Total suspected cases YTD</t>
  </si>
  <si>
    <t>Federal holidays 2022/23</t>
  </si>
  <si>
    <t>Sep 5, 2022</t>
  </si>
  <si>
    <t>Labor Day</t>
  </si>
  <si>
    <t>Nov 24, 2022</t>
  </si>
  <si>
    <t>Thanksgiving Day</t>
  </si>
  <si>
    <t>Jan 1, 2023</t>
  </si>
  <si>
    <t>New Year's Day</t>
  </si>
  <si>
    <t>May 29, 2023</t>
  </si>
  <si>
    <t>Memorial Day</t>
  </si>
  <si>
    <t>Oct 10, 2022</t>
  </si>
  <si>
    <t>Columbus Day</t>
  </si>
  <si>
    <t>Dec 25, 2022</t>
  </si>
  <si>
    <t>Christmas Day</t>
  </si>
  <si>
    <t>Jan 2, 2023</t>
  </si>
  <si>
    <t>New Year's Day (obs.)</t>
  </si>
  <si>
    <t>Jun 19, 2023</t>
  </si>
  <si>
    <t>Juneteenth</t>
  </si>
  <si>
    <t>Nov 11, 2022</t>
  </si>
  <si>
    <t>Veterans Day</t>
  </si>
  <si>
    <t>Dec 26, 2022</t>
  </si>
  <si>
    <t>Christmas Day (obs.)</t>
  </si>
  <si>
    <t>Jan 16, 2023</t>
  </si>
  <si>
    <t>Martin Luther King Day</t>
  </si>
  <si>
    <t>Jul 4, 2023</t>
  </si>
  <si>
    <t>Independence Day</t>
  </si>
  <si>
    <t>Feb 20, 2023</t>
  </si>
  <si>
    <t>Presidents'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</si>
</sst>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0.0%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indexed="10"/>
      <name val="Calibri Light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36"/>
      <name val="Calibri Light"/>
      <family val="2"/>
    </font>
    <font>
      <b/>
      <sz val="26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36"/>
      <name val="Calibri Light"/>
      <family val="2"/>
    </font>
    <font>
      <sz val="36"/>
      <color theme="1"/>
      <name val="Calibri Light"/>
      <family val="2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2"/>
      <name val="Segoe UI Black"/>
      <family val="2"/>
    </font>
    <font>
      <b/>
      <sz val="18"/>
      <color theme="1"/>
      <name val="Segoe UI Semibold"/>
      <family val="2"/>
    </font>
    <font>
      <b/>
      <sz val="16"/>
      <color rgb="FFC00000"/>
      <name val="Calibri"/>
      <family val="2"/>
      <scheme val="minor"/>
    </font>
    <font>
      <sz val="20"/>
      <name val="Segoe UI"/>
      <family val="2"/>
    </font>
    <font>
      <sz val="18"/>
      <name val="Segoe UI"/>
      <family val="2"/>
    </font>
    <font>
      <b/>
      <sz val="18"/>
      <name val="Segoe UI"/>
      <family val="2"/>
    </font>
    <font>
      <sz val="14"/>
      <name val="Segoe UI"/>
      <family val="2"/>
    </font>
    <font>
      <sz val="24"/>
      <name val="Calibri Light"/>
      <family val="2"/>
    </font>
    <font>
      <b/>
      <sz val="36"/>
      <name val="Segoe UI "/>
    </font>
    <font>
      <b/>
      <sz val="36"/>
      <name val="Segoe UI"/>
      <family val="2"/>
    </font>
    <font>
      <b/>
      <sz val="18"/>
      <name val="Segoe UI Semibold"/>
      <family val="2"/>
    </font>
    <font>
      <b/>
      <sz val="48"/>
      <color theme="1"/>
      <name val="Segoe UI Black"/>
      <family val="2"/>
    </font>
    <font>
      <b/>
      <sz val="72"/>
      <color theme="1"/>
      <name val="Segoe UI Black"/>
      <family val="2"/>
    </font>
    <font>
      <b/>
      <sz val="20"/>
      <color theme="1"/>
      <name val="Segoe UI"/>
      <family val="2"/>
    </font>
    <font>
      <b/>
      <sz val="55"/>
      <color theme="1"/>
      <name val="Segoe UI Black"/>
      <family val="2"/>
    </font>
    <font>
      <sz val="14"/>
      <color rgb="FFFF0000"/>
      <name val="Calibri Light"/>
      <family val="2"/>
    </font>
    <font>
      <b/>
      <sz val="14"/>
      <color rgb="FFFF0000"/>
      <name val="Calibri Light"/>
      <family val="2"/>
    </font>
    <font>
      <sz val="14"/>
      <color rgb="FF000000"/>
      <name val="Calibri Light"/>
      <family val="2"/>
    </font>
    <font>
      <b/>
      <sz val="14"/>
      <color rgb="FF000000"/>
      <name val="Calibri Light"/>
      <family val="2"/>
    </font>
    <font>
      <sz val="20"/>
      <color rgb="FF000000"/>
      <name val="Segoe UI"/>
    </font>
    <font>
      <b/>
      <sz val="20"/>
      <color rgb="FF000000"/>
      <name val="Segoe UI"/>
    </font>
    <font>
      <b/>
      <i/>
      <sz val="20"/>
      <color rgb="FF000000"/>
      <name val="Segoe UI"/>
    </font>
    <font>
      <b/>
      <sz val="24"/>
      <color theme="1"/>
      <name val="Segoe UI Semibold"/>
      <family val="2"/>
    </font>
    <font>
      <b/>
      <sz val="14"/>
      <color rgb="FF000000"/>
      <name val="Calibri Light"/>
    </font>
    <font>
      <b/>
      <sz val="12"/>
      <name val="Calibri Light"/>
      <family val="2"/>
    </font>
    <font>
      <sz val="11"/>
      <name val="Calibri Light"/>
      <family val="2"/>
    </font>
    <font>
      <b/>
      <sz val="12"/>
      <color rgb="FF000000"/>
      <name val="Calibri Light"/>
      <family val="2"/>
    </font>
    <font>
      <b/>
      <sz val="20"/>
      <name val="Segoe UI"/>
      <family val="2"/>
    </font>
    <font>
      <b/>
      <u/>
      <sz val="18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name val="Segoe UI"/>
      <family val="2"/>
    </font>
    <font>
      <sz val="18"/>
      <color rgb="FF000000"/>
      <name val="Segoe UI"/>
    </font>
    <font>
      <b/>
      <sz val="18"/>
      <color rgb="FF000000"/>
      <name val="Segoe UI"/>
    </font>
  </fonts>
  <fills count="13">
    <fill>
      <patternFill patternType="none"/>
    </fill>
    <fill>
      <patternFill patternType="gray125"/>
    </fill>
    <fill>
      <patternFill patternType="solid">
        <fgColor rgb="FFCBEB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E693"/>
        <bgColor indexed="64"/>
      </patternFill>
    </fill>
    <fill>
      <patternFill patternType="solid">
        <fgColor rgb="FFE8F3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13" fillId="0" borderId="0" xfId="2" applyNumberFormat="1" applyFont="1" applyFill="1" applyBorder="1" applyAlignment="1" applyProtection="1">
      <alignment horizontal="left" vertical="top"/>
      <protection locked="0"/>
    </xf>
    <xf numFmtId="0" fontId="16" fillId="0" borderId="0" xfId="2" applyFont="1" applyFill="1" applyProtection="1">
      <protection locked="0"/>
    </xf>
    <xf numFmtId="0" fontId="13" fillId="0" borderId="0" xfId="2" applyFont="1" applyFill="1" applyBorder="1" applyAlignment="1" applyProtection="1">
      <alignment horizontal="left" vertical="top"/>
      <protection locked="0"/>
    </xf>
    <xf numFmtId="0" fontId="16" fillId="0" borderId="0" xfId="3" applyFont="1" applyFill="1" applyBorder="1" applyAlignment="1" applyProtection="1">
      <alignment vertical="top"/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Border="1" applyAlignment="1" applyProtection="1">
      <alignment horizontal="left" vertical="top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5" fillId="0" borderId="1" xfId="2" applyNumberFormat="1" applyFont="1" applyFill="1" applyBorder="1" applyAlignment="1" applyProtection="1">
      <alignment horizontal="center"/>
      <protection locked="0"/>
    </xf>
    <xf numFmtId="0" fontId="6" fillId="0" borderId="1" xfId="2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vertical="top"/>
      <protection locked="0"/>
    </xf>
    <xf numFmtId="0" fontId="6" fillId="0" borderId="0" xfId="2" applyFont="1" applyFill="1" applyBorder="1" applyProtection="1">
      <protection locked="0"/>
    </xf>
    <xf numFmtId="0" fontId="6" fillId="0" borderId="1" xfId="3" applyFont="1" applyFill="1" applyBorder="1" applyAlignment="1" applyProtection="1">
      <alignment vertical="top"/>
      <protection locked="0"/>
    </xf>
    <xf numFmtId="0" fontId="7" fillId="0" borderId="0" xfId="0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0" fontId="6" fillId="4" borderId="2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164" fontId="5" fillId="3" borderId="14" xfId="4" applyNumberFormat="1" applyFont="1" applyFill="1" applyBorder="1" applyAlignment="1" applyProtection="1">
      <alignment horizontal="center" vertical="center"/>
      <protection locked="0"/>
    </xf>
    <xf numFmtId="164" fontId="6" fillId="0" borderId="0" xfId="4" applyNumberFormat="1" applyFont="1" applyFill="1" applyBorder="1" applyAlignment="1" applyProtection="1">
      <alignment horizontal="center" vertical="center"/>
      <protection locked="0"/>
    </xf>
    <xf numFmtId="165" fontId="5" fillId="3" borderId="14" xfId="1" applyNumberFormat="1" applyFont="1" applyFill="1" applyBorder="1" applyAlignment="1" applyProtection="1">
      <alignment horizontal="center" vertical="center"/>
      <protection locked="0"/>
    </xf>
    <xf numFmtId="164" fontId="7" fillId="0" borderId="0" xfId="4" applyNumberFormat="1" applyFont="1" applyFill="1" applyProtection="1">
      <protection locked="0"/>
    </xf>
    <xf numFmtId="0" fontId="6" fillId="0" borderId="0" xfId="2" applyFont="1" applyFill="1" applyBorder="1" applyAlignment="1" applyProtection="1">
      <protection locked="0"/>
    </xf>
    <xf numFmtId="165" fontId="0" fillId="0" borderId="0" xfId="1" applyNumberFormat="1" applyFont="1" applyFill="1" applyProtection="1"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7" fillId="0" borderId="0" xfId="1" applyNumberFormat="1" applyFont="1" applyFill="1" applyProtection="1"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5" xfId="2" applyFont="1" applyFill="1" applyBorder="1" applyAlignment="1" applyProtection="1">
      <alignment horizontal="center" vertical="center"/>
      <protection locked="0"/>
    </xf>
    <xf numFmtId="165" fontId="5" fillId="3" borderId="6" xfId="1" applyNumberFormat="1" applyFont="1" applyFill="1" applyBorder="1" applyAlignment="1" applyProtection="1">
      <alignment horizontal="center" vertical="center"/>
      <protection locked="0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8" fillId="3" borderId="13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12" fillId="0" borderId="0" xfId="0" applyFont="1" applyFill="1" applyProtection="1">
      <protection locked="0"/>
    </xf>
    <xf numFmtId="0" fontId="4" fillId="0" borderId="10" xfId="2" applyFont="1" applyFill="1" applyBorder="1" applyAlignment="1" applyProtection="1">
      <alignment vertical="center"/>
      <protection locked="0"/>
    </xf>
    <xf numFmtId="0" fontId="4" fillId="0" borderId="3" xfId="2" applyFont="1" applyFill="1" applyBorder="1" applyProtection="1">
      <protection locked="0"/>
    </xf>
    <xf numFmtId="0" fontId="4" fillId="0" borderId="3" xfId="2" applyFont="1" applyFill="1" applyBorder="1" applyAlignment="1" applyProtection="1">
      <alignment vertical="center"/>
      <protection locked="0"/>
    </xf>
    <xf numFmtId="49" fontId="4" fillId="0" borderId="3" xfId="2" applyNumberFormat="1" applyFont="1" applyFill="1" applyBorder="1" applyAlignment="1" applyProtection="1">
      <alignment vertical="center"/>
      <protection locked="0"/>
    </xf>
    <xf numFmtId="16" fontId="4" fillId="0" borderId="3" xfId="2" applyNumberFormat="1" applyFont="1" applyFill="1" applyBorder="1" applyAlignment="1" applyProtection="1">
      <alignment vertical="center"/>
      <protection locked="0"/>
    </xf>
    <xf numFmtId="0" fontId="4" fillId="0" borderId="4" xfId="2" applyFont="1" applyFill="1" applyBorder="1" applyProtection="1">
      <protection locked="0"/>
    </xf>
    <xf numFmtId="0" fontId="4" fillId="0" borderId="11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49" fontId="4" fillId="0" borderId="0" xfId="2" applyNumberFormat="1" applyFont="1" applyFill="1" applyBorder="1" applyAlignment="1" applyProtection="1">
      <alignment vertical="center"/>
      <protection locked="0"/>
    </xf>
    <xf numFmtId="16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0" fontId="4" fillId="0" borderId="1" xfId="2" applyFont="1" applyFill="1" applyBorder="1" applyProtection="1">
      <protection locked="0"/>
    </xf>
    <xf numFmtId="0" fontId="4" fillId="0" borderId="1" xfId="2" applyFont="1" applyFill="1" applyBorder="1" applyAlignment="1" applyProtection="1">
      <alignment vertical="center"/>
      <protection locked="0"/>
    </xf>
    <xf numFmtId="16" fontId="4" fillId="0" borderId="1" xfId="2" applyNumberFormat="1" applyFont="1" applyFill="1" applyBorder="1" applyAlignment="1" applyProtection="1">
      <alignment vertical="center"/>
      <protection locked="0"/>
    </xf>
    <xf numFmtId="0" fontId="4" fillId="0" borderId="6" xfId="2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left" vertical="top"/>
      <protection locked="0"/>
    </xf>
    <xf numFmtId="0" fontId="4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 vertical="top"/>
      <protection locked="0"/>
    </xf>
    <xf numFmtId="0" fontId="5" fillId="2" borderId="13" xfId="2" applyFont="1" applyFill="1" applyBorder="1" applyAlignment="1" applyProtection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8" fillId="2" borderId="13" xfId="2" applyFont="1" applyFill="1" applyBorder="1" applyAlignment="1" applyProtection="1">
      <alignment horizontal="center" vertical="center"/>
    </xf>
    <xf numFmtId="0" fontId="8" fillId="2" borderId="15" xfId="2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164" fontId="1" fillId="0" borderId="0" xfId="4" applyNumberFormat="1" applyFont="1" applyFill="1" applyProtection="1">
      <protection locked="0"/>
    </xf>
    <xf numFmtId="165" fontId="1" fillId="0" borderId="0" xfId="1" applyNumberFormat="1" applyFont="1" applyFill="1" applyProtection="1">
      <protection locked="0"/>
    </xf>
    <xf numFmtId="0" fontId="20" fillId="0" borderId="0" xfId="2" applyFont="1" applyFill="1" applyProtection="1">
      <protection locked="0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165" fontId="5" fillId="3" borderId="11" xfId="1" applyNumberFormat="1" applyFont="1" applyFill="1" applyBorder="1" applyAlignment="1" applyProtection="1">
      <alignment horizontal="center" vertical="center"/>
      <protection locked="0"/>
    </xf>
    <xf numFmtId="165" fontId="5" fillId="3" borderId="5" xfId="1" applyNumberFormat="1" applyFont="1" applyFill="1" applyBorder="1" applyAlignment="1" applyProtection="1">
      <alignment horizontal="center" vertical="center"/>
      <protection locked="0"/>
    </xf>
    <xf numFmtId="165" fontId="5" fillId="3" borderId="15" xfId="1" applyNumberFormat="1" applyFont="1" applyFill="1" applyBorder="1" applyAlignment="1" applyProtection="1">
      <alignment horizontal="center" vertical="center"/>
      <protection locked="0"/>
    </xf>
    <xf numFmtId="165" fontId="5" fillId="0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 applyProtection="1">
      <protection locked="0"/>
    </xf>
    <xf numFmtId="0" fontId="25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5" fillId="3" borderId="6" xfId="4" applyNumberFormat="1" applyFont="1" applyFill="1" applyBorder="1" applyAlignment="1" applyProtection="1">
      <alignment horizontal="center" vertical="center"/>
      <protection locked="0"/>
    </xf>
    <xf numFmtId="0" fontId="6" fillId="4" borderId="8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horizontal="center"/>
      <protection locked="0"/>
    </xf>
    <xf numFmtId="0" fontId="21" fillId="4" borderId="7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9" borderId="10" xfId="2" applyFont="1" applyFill="1" applyBorder="1" applyAlignment="1" applyProtection="1">
      <alignment horizontal="center" vertical="center"/>
      <protection locked="0"/>
    </xf>
    <xf numFmtId="0" fontId="5" fillId="9" borderId="3" xfId="2" applyFont="1" applyFill="1" applyBorder="1" applyAlignment="1" applyProtection="1">
      <alignment horizontal="center" vertical="center"/>
      <protection locked="0"/>
    </xf>
    <xf numFmtId="0" fontId="5" fillId="9" borderId="4" xfId="2" applyFont="1" applyFill="1" applyBorder="1" applyAlignment="1" applyProtection="1">
      <alignment horizontal="center" vertical="center"/>
      <protection locked="0"/>
    </xf>
    <xf numFmtId="0" fontId="6" fillId="9" borderId="11" xfId="2" applyFont="1" applyFill="1" applyBorder="1" applyAlignment="1" applyProtection="1">
      <alignment horizontal="center" vertical="center"/>
      <protection locked="0"/>
    </xf>
    <xf numFmtId="0" fontId="6" fillId="9" borderId="0" xfId="2" applyFont="1" applyFill="1" applyBorder="1" applyAlignment="1" applyProtection="1">
      <alignment horizontal="center" vertical="center"/>
      <protection locked="0"/>
    </xf>
    <xf numFmtId="0" fontId="5" fillId="9" borderId="5" xfId="2" applyFont="1" applyFill="1" applyBorder="1" applyAlignment="1" applyProtection="1">
      <alignment horizontal="center" vertical="center"/>
      <protection locked="0"/>
    </xf>
    <xf numFmtId="165" fontId="6" fillId="9" borderId="12" xfId="1" applyNumberFormat="1" applyFont="1" applyFill="1" applyBorder="1" applyAlignment="1" applyProtection="1">
      <alignment horizontal="center" vertical="center"/>
      <protection locked="0"/>
    </xf>
    <xf numFmtId="165" fontId="6" fillId="9" borderId="1" xfId="1" applyNumberFormat="1" applyFont="1" applyFill="1" applyBorder="1" applyAlignment="1" applyProtection="1">
      <alignment horizontal="center" vertical="center"/>
      <protection locked="0"/>
    </xf>
    <xf numFmtId="165" fontId="5" fillId="9" borderId="6" xfId="1" applyNumberFormat="1" applyFont="1" applyFill="1" applyBorder="1" applyAlignment="1" applyProtection="1">
      <alignment horizontal="center" vertical="center"/>
      <protection locked="0"/>
    </xf>
    <xf numFmtId="0" fontId="5" fillId="9" borderId="11" xfId="2" applyFont="1" applyFill="1" applyBorder="1" applyAlignment="1" applyProtection="1">
      <alignment horizontal="center" vertical="center"/>
      <protection locked="0"/>
    </xf>
    <xf numFmtId="0" fontId="6" fillId="9" borderId="5" xfId="2" applyFont="1" applyFill="1" applyBorder="1" applyAlignment="1" applyProtection="1">
      <alignment horizontal="center" vertical="center"/>
      <protection locked="0"/>
    </xf>
    <xf numFmtId="165" fontId="5" fillId="9" borderId="12" xfId="1" applyNumberFormat="1" applyFont="1" applyFill="1" applyBorder="1" applyAlignment="1" applyProtection="1">
      <alignment horizontal="center" vertical="center"/>
      <protection locked="0"/>
    </xf>
    <xf numFmtId="165" fontId="6" fillId="9" borderId="6" xfId="1" applyNumberFormat="1" applyFont="1" applyFill="1" applyBorder="1" applyAlignment="1" applyProtection="1">
      <alignment horizontal="center" vertical="center"/>
      <protection locked="0"/>
    </xf>
    <xf numFmtId="0" fontId="5" fillId="9" borderId="13" xfId="2" applyFont="1" applyFill="1" applyBorder="1" applyAlignment="1" applyProtection="1">
      <alignment horizontal="center" vertical="center"/>
      <protection locked="0"/>
    </xf>
    <xf numFmtId="0" fontId="5" fillId="9" borderId="15" xfId="2" applyFont="1" applyFill="1" applyBorder="1" applyAlignment="1" applyProtection="1">
      <alignment horizontal="center" vertical="center"/>
      <protection locked="0"/>
    </xf>
    <xf numFmtId="165" fontId="5" fillId="9" borderId="14" xfId="1" applyNumberFormat="1" applyFont="1" applyFill="1" applyBorder="1" applyAlignment="1" applyProtection="1">
      <alignment horizontal="center" vertical="center"/>
      <protection locked="0"/>
    </xf>
    <xf numFmtId="0" fontId="6" fillId="9" borderId="3" xfId="2" applyFont="1" applyFill="1" applyBorder="1" applyAlignment="1" applyProtection="1">
      <alignment horizontal="center" vertical="center"/>
      <protection locked="0"/>
    </xf>
    <xf numFmtId="0" fontId="6" fillId="9" borderId="4" xfId="2" applyFont="1" applyFill="1" applyBorder="1" applyAlignment="1" applyProtection="1">
      <alignment horizontal="center" vertical="center"/>
      <protection locked="0"/>
    </xf>
    <xf numFmtId="164" fontId="5" fillId="9" borderId="12" xfId="4" applyNumberFormat="1" applyFont="1" applyFill="1" applyBorder="1" applyAlignment="1" applyProtection="1">
      <alignment horizontal="center" vertical="center"/>
      <protection locked="0"/>
    </xf>
    <xf numFmtId="164" fontId="6" fillId="9" borderId="1" xfId="4" applyNumberFormat="1" applyFont="1" applyFill="1" applyBorder="1" applyAlignment="1" applyProtection="1">
      <alignment horizontal="center" vertical="center"/>
      <protection locked="0"/>
    </xf>
    <xf numFmtId="164" fontId="6" fillId="9" borderId="6" xfId="4" applyNumberFormat="1" applyFont="1" applyFill="1" applyBorder="1" applyAlignment="1" applyProtection="1">
      <alignment horizontal="center" vertical="center"/>
      <protection locked="0"/>
    </xf>
    <xf numFmtId="0" fontId="5" fillId="9" borderId="10" xfId="2" applyFont="1" applyFill="1" applyBorder="1" applyAlignment="1" applyProtection="1">
      <alignment horizontal="center" vertical="center"/>
    </xf>
    <xf numFmtId="0" fontId="6" fillId="9" borderId="10" xfId="2" applyFont="1" applyFill="1" applyBorder="1" applyAlignment="1" applyProtection="1">
      <alignment horizontal="center" vertical="center"/>
      <protection locked="0"/>
    </xf>
    <xf numFmtId="0" fontId="6" fillId="9" borderId="12" xfId="2" applyFont="1" applyFill="1" applyBorder="1" applyAlignment="1" applyProtection="1">
      <alignment horizontal="center" vertical="center"/>
      <protection locked="0"/>
    </xf>
    <xf numFmtId="0" fontId="6" fillId="9" borderId="1" xfId="2" applyFont="1" applyFill="1" applyBorder="1" applyAlignment="1" applyProtection="1">
      <alignment horizontal="center" vertical="center"/>
      <protection locked="0"/>
    </xf>
    <xf numFmtId="0" fontId="5" fillId="9" borderId="6" xfId="2" applyFont="1" applyFill="1" applyBorder="1" applyAlignment="1" applyProtection="1">
      <alignment horizontal="center" vertical="center"/>
      <protection locked="0"/>
    </xf>
    <xf numFmtId="165" fontId="6" fillId="9" borderId="0" xfId="1" applyNumberFormat="1" applyFont="1" applyFill="1" applyBorder="1" applyAlignment="1" applyProtection="1">
      <alignment horizontal="center" vertical="center"/>
      <protection locked="0"/>
    </xf>
    <xf numFmtId="0" fontId="5" fillId="9" borderId="0" xfId="2" applyFont="1" applyFill="1" applyBorder="1" applyAlignment="1" applyProtection="1">
      <alignment horizontal="center" vertical="center"/>
      <protection locked="0"/>
    </xf>
    <xf numFmtId="164" fontId="6" fillId="0" borderId="2" xfId="4" applyNumberFormat="1" applyFont="1" applyFill="1" applyBorder="1" applyAlignment="1" applyProtection="1">
      <alignment horizontal="center" vertical="center"/>
      <protection locked="0"/>
    </xf>
    <xf numFmtId="165" fontId="6" fillId="9" borderId="5" xfId="1" applyNumberFormat="1" applyFont="1" applyFill="1" applyBorder="1" applyAlignment="1" applyProtection="1">
      <alignment horizontal="center" vertical="center"/>
      <protection locked="0"/>
    </xf>
    <xf numFmtId="165" fontId="6" fillId="3" borderId="14" xfId="1" applyNumberFormat="1" applyFont="1" applyFill="1" applyBorder="1" applyAlignment="1" applyProtection="1">
      <alignment horizontal="center" vertical="center"/>
      <protection locked="0"/>
    </xf>
    <xf numFmtId="0" fontId="25" fillId="0" borderId="0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28" fillId="0" borderId="0" xfId="2" applyNumberFormat="1" applyFont="1" applyFill="1" applyBorder="1" applyAlignment="1" applyProtection="1">
      <alignment vertical="center" wrapText="1"/>
      <protection locked="0"/>
    </xf>
    <xf numFmtId="0" fontId="25" fillId="0" borderId="0" xfId="2" applyNumberFormat="1" applyFont="1" applyFill="1" applyBorder="1" applyAlignment="1" applyProtection="1">
      <alignment vertical="top" wrapText="1"/>
      <protection locked="0"/>
    </xf>
    <xf numFmtId="0" fontId="30" fillId="0" borderId="0" xfId="2" applyFont="1" applyFill="1" applyBorder="1" applyAlignment="1" applyProtection="1">
      <alignment horizontal="left"/>
      <protection locked="0"/>
    </xf>
    <xf numFmtId="0" fontId="6" fillId="0" borderId="22" xfId="2" applyFont="1" applyFill="1" applyBorder="1" applyAlignment="1" applyProtection="1">
      <alignment vertical="center" wrapText="1"/>
      <protection locked="0"/>
    </xf>
    <xf numFmtId="0" fontId="29" fillId="0" borderId="0" xfId="2" applyFont="1" applyFill="1" applyBorder="1" applyAlignment="1" applyProtection="1">
      <alignment vertical="center" wrapText="1"/>
      <protection locked="0"/>
    </xf>
    <xf numFmtId="0" fontId="34" fillId="0" borderId="0" xfId="2" applyNumberFormat="1" applyFont="1" applyFill="1" applyBorder="1" applyAlignment="1" applyProtection="1">
      <alignment vertical="center" wrapText="1"/>
      <protection locked="0"/>
    </xf>
    <xf numFmtId="0" fontId="26" fillId="0" borderId="0" xfId="2" applyFont="1" applyFill="1" applyBorder="1" applyAlignment="1" applyProtection="1">
      <alignment horizontal="left" vertical="center"/>
      <protection locked="0"/>
    </xf>
    <xf numFmtId="0" fontId="33" fillId="0" borderId="0" xfId="2" applyNumberFormat="1" applyFont="1" applyFill="1" applyBorder="1" applyAlignment="1" applyProtection="1">
      <alignment vertical="center" wrapText="1"/>
      <protection locked="0"/>
    </xf>
    <xf numFmtId="0" fontId="29" fillId="0" borderId="0" xfId="2" applyFont="1" applyFill="1" applyBorder="1" applyAlignment="1" applyProtection="1">
      <alignment vertical="top"/>
      <protection locked="0"/>
    </xf>
    <xf numFmtId="0" fontId="26" fillId="7" borderId="20" xfId="2" applyNumberFormat="1" applyFont="1" applyFill="1" applyBorder="1" applyAlignment="1" applyProtection="1">
      <alignment horizontal="center" vertical="center" wrapText="1"/>
      <protection locked="0"/>
    </xf>
    <xf numFmtId="0" fontId="26" fillId="7" borderId="21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Font="1" applyFill="1" applyBorder="1" applyAlignment="1" applyProtection="1">
      <alignment vertical="top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/>
    </xf>
    <xf numFmtId="0" fontId="37" fillId="0" borderId="0" xfId="2" applyFont="1" applyFill="1" applyBorder="1" applyAlignment="1" applyProtection="1">
      <protection locked="0"/>
    </xf>
    <xf numFmtId="165" fontId="37" fillId="0" borderId="0" xfId="1" applyNumberFormat="1" applyFont="1" applyFill="1" applyBorder="1" applyAlignment="1" applyProtection="1">
      <alignment horizontal="center" vertical="center"/>
    </xf>
    <xf numFmtId="0" fontId="37" fillId="0" borderId="0" xfId="2" applyFont="1" applyFill="1" applyBorder="1" applyAlignment="1" applyProtection="1">
      <alignment horizontal="center" vertical="center"/>
      <protection locked="0"/>
    </xf>
    <xf numFmtId="0" fontId="38" fillId="0" borderId="0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39" fillId="0" borderId="0" xfId="2" applyFont="1" applyFill="1" applyBorder="1" applyAlignment="1" applyProtection="1">
      <protection locked="0"/>
    </xf>
    <xf numFmtId="0" fontId="40" fillId="0" borderId="0" xfId="2" applyFont="1" applyFill="1" applyBorder="1" applyAlignment="1" applyProtection="1">
      <alignment horizontal="left" vertical="center"/>
      <protection locked="0"/>
    </xf>
    <xf numFmtId="165" fontId="39" fillId="0" borderId="0" xfId="1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  <protection locked="0"/>
    </xf>
    <xf numFmtId="0" fontId="39" fillId="0" borderId="0" xfId="2" applyFont="1" applyFill="1" applyBorder="1" applyAlignment="1" applyProtection="1">
      <alignment horizontal="left" vertical="center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2" applyFont="1" applyAlignment="1" applyProtection="1">
      <alignment horizontal="left" vertical="center"/>
      <protection locked="0"/>
    </xf>
    <xf numFmtId="0" fontId="23" fillId="6" borderId="16" xfId="0" applyFont="1" applyFill="1" applyBorder="1" applyAlignment="1" applyProtection="1">
      <alignment horizontal="center" vertical="center" wrapText="1"/>
    </xf>
    <xf numFmtId="0" fontId="46" fillId="0" borderId="0" xfId="2" applyFont="1" applyFill="1" applyBorder="1" applyAlignment="1" applyProtection="1">
      <alignment horizontal="left" vertical="center"/>
      <protection locked="0"/>
    </xf>
    <xf numFmtId="9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</xf>
    <xf numFmtId="9" fontId="6" fillId="0" borderId="0" xfId="1" applyFont="1" applyFill="1" applyBorder="1" applyAlignment="1" applyProtection="1">
      <alignment horizontal="center" vertical="center"/>
    </xf>
    <xf numFmtId="0" fontId="47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left" vertical="center"/>
    </xf>
    <xf numFmtId="0" fontId="48" fillId="0" borderId="0" xfId="2" applyFont="1" applyFill="1" applyBorder="1" applyAlignment="1" applyProtection="1">
      <alignment horizontal="left" vertical="center"/>
      <protection locked="0"/>
    </xf>
    <xf numFmtId="0" fontId="49" fillId="0" borderId="0" xfId="2" applyNumberFormat="1" applyFont="1" applyFill="1" applyBorder="1" applyAlignment="1" applyProtection="1">
      <alignment vertical="top" wrapText="1"/>
      <protection locked="0"/>
    </xf>
    <xf numFmtId="0" fontId="50" fillId="0" borderId="0" xfId="3" applyNumberFormat="1" applyFont="1" applyFill="1" applyBorder="1" applyAlignment="1" applyProtection="1">
      <alignment vertical="center" wrapText="1"/>
      <protection locked="0"/>
    </xf>
    <xf numFmtId="0" fontId="49" fillId="0" borderId="0" xfId="2" applyNumberFormat="1" applyFont="1" applyFill="1" applyBorder="1" applyAlignment="1" applyProtection="1">
      <alignment vertical="center" wrapText="1"/>
      <protection locked="0"/>
    </xf>
    <xf numFmtId="0" fontId="21" fillId="4" borderId="26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protection locked="0"/>
    </xf>
    <xf numFmtId="0" fontId="21" fillId="4" borderId="26" xfId="0" applyFont="1" applyFill="1" applyBorder="1" applyAlignment="1" applyProtection="1">
      <protection locked="0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26" fillId="0" borderId="0" xfId="2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Fill="1" applyBorder="1" applyAlignment="1" applyProtection="1">
      <alignment horizontal="center" vertical="center"/>
    </xf>
    <xf numFmtId="0" fontId="44" fillId="11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2" applyNumberFormat="1" applyFont="1" applyFill="1" applyBorder="1" applyAlignment="1" applyProtection="1">
      <alignment horizontal="center" vertical="top" wrapText="1"/>
      <protection locked="0"/>
    </xf>
    <xf numFmtId="0" fontId="52" fillId="0" borderId="0" xfId="2" applyNumberFormat="1" applyFont="1" applyFill="1" applyBorder="1" applyAlignment="1" applyProtection="1">
      <alignment horizontal="left" vertical="top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/>
    </xf>
    <xf numFmtId="165" fontId="6" fillId="0" borderId="12" xfId="1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 applyProtection="1">
      <alignment horizontal="center" vertical="center"/>
    </xf>
    <xf numFmtId="0" fontId="10" fillId="2" borderId="9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49" fontId="22" fillId="10" borderId="7" xfId="2" applyNumberFormat="1" applyFont="1" applyFill="1" applyBorder="1" applyAlignment="1" applyProtection="1">
      <alignment horizontal="center" vertical="center"/>
    </xf>
    <xf numFmtId="49" fontId="22" fillId="10" borderId="8" xfId="2" applyNumberFormat="1" applyFont="1" applyFill="1" applyBorder="1" applyAlignment="1" applyProtection="1">
      <alignment horizontal="center" vertical="center"/>
    </xf>
    <xf numFmtId="49" fontId="22" fillId="10" borderId="9" xfId="2" applyNumberFormat="1" applyFont="1" applyFill="1" applyBorder="1" applyAlignment="1" applyProtection="1">
      <alignment horizontal="center" vertical="center"/>
    </xf>
    <xf numFmtId="0" fontId="10" fillId="2" borderId="8" xfId="2" applyFont="1" applyFill="1" applyBorder="1" applyAlignment="1" applyProtection="1">
      <alignment horizontal="center" vertical="center"/>
    </xf>
    <xf numFmtId="0" fontId="6" fillId="9" borderId="3" xfId="2" applyFont="1" applyFill="1" applyBorder="1" applyAlignment="1" applyProtection="1">
      <alignment horizontal="center" vertical="center"/>
    </xf>
    <xf numFmtId="0" fontId="6" fillId="9" borderId="4" xfId="2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</xf>
    <xf numFmtId="49" fontId="22" fillId="10" borderId="3" xfId="2" applyNumberFormat="1" applyFont="1" applyFill="1" applyBorder="1" applyAlignment="1" applyProtection="1">
      <alignment horizontal="center" vertical="center"/>
    </xf>
    <xf numFmtId="49" fontId="22" fillId="10" borderId="12" xfId="2" applyNumberFormat="1" applyFont="1" applyFill="1" applyBorder="1" applyAlignment="1" applyProtection="1">
      <alignment horizontal="center" vertical="center"/>
    </xf>
    <xf numFmtId="49" fontId="22" fillId="10" borderId="1" xfId="2" applyNumberFormat="1" applyFont="1" applyFill="1" applyBorder="1" applyAlignment="1" applyProtection="1">
      <alignment horizontal="center" vertical="center"/>
    </xf>
    <xf numFmtId="49" fontId="22" fillId="10" borderId="6" xfId="2" applyNumberFormat="1" applyFont="1" applyFill="1" applyBorder="1" applyAlignment="1" applyProtection="1">
      <alignment horizontal="center" vertical="center"/>
    </xf>
    <xf numFmtId="49" fontId="22" fillId="10" borderId="23" xfId="2" applyNumberFormat="1" applyFont="1" applyFill="1" applyBorder="1" applyAlignment="1" applyProtection="1">
      <alignment horizontal="center" vertical="center"/>
    </xf>
    <xf numFmtId="49" fontId="22" fillId="10" borderId="24" xfId="2" applyNumberFormat="1" applyFont="1" applyFill="1" applyBorder="1" applyAlignment="1" applyProtection="1">
      <alignment horizontal="center" vertical="center"/>
    </xf>
    <xf numFmtId="49" fontId="22" fillId="10" borderId="25" xfId="2" applyNumberFormat="1" applyFont="1" applyFill="1" applyBorder="1" applyAlignment="1" applyProtection="1">
      <alignment horizontal="center" vertical="center"/>
    </xf>
    <xf numFmtId="0" fontId="22" fillId="10" borderId="7" xfId="2" applyNumberFormat="1" applyFont="1" applyFill="1" applyBorder="1" applyAlignment="1" applyProtection="1">
      <alignment horizontal="center" vertical="center"/>
    </xf>
    <xf numFmtId="0" fontId="22" fillId="10" borderId="8" xfId="2" applyNumberFormat="1" applyFont="1" applyFill="1" applyBorder="1" applyAlignment="1" applyProtection="1">
      <alignment horizontal="center" vertical="center"/>
    </xf>
    <xf numFmtId="0" fontId="22" fillId="10" borderId="9" xfId="2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center" vertical="center"/>
      <protection locked="0"/>
    </xf>
    <xf numFmtId="165" fontId="6" fillId="0" borderId="12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164" fontId="6" fillId="0" borderId="7" xfId="4" applyNumberFormat="1" applyFont="1" applyFill="1" applyBorder="1" applyAlignment="1" applyProtection="1">
      <alignment horizontal="center" vertical="center"/>
      <protection locked="0"/>
    </xf>
    <xf numFmtId="164" fontId="6" fillId="0" borderId="8" xfId="4" applyNumberFormat="1" applyFont="1" applyFill="1" applyBorder="1" applyAlignment="1" applyProtection="1">
      <alignment horizontal="center" vertical="center"/>
      <protection locked="0"/>
    </xf>
    <xf numFmtId="164" fontId="6" fillId="0" borderId="9" xfId="4" applyNumberFormat="1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 wrapText="1"/>
    </xf>
    <xf numFmtId="0" fontId="41" fillId="0" borderId="0" xfId="2" applyNumberFormat="1" applyFont="1" applyFill="1" applyBorder="1" applyAlignment="1" applyProtection="1">
      <alignment horizontal="left" vertical="top" wrapText="1"/>
      <protection locked="0"/>
    </xf>
    <xf numFmtId="0" fontId="25" fillId="0" borderId="0" xfId="2" applyNumberFormat="1" applyFont="1" applyFill="1" applyBorder="1" applyAlignment="1" applyProtection="1">
      <alignment horizontal="left" vertical="top" wrapText="1"/>
      <protection locked="0"/>
    </xf>
    <xf numFmtId="0" fontId="53" fillId="0" borderId="0" xfId="2" applyFont="1" applyFill="1" applyBorder="1" applyAlignment="1" applyProtection="1">
      <alignment horizontal="left" vertical="top" wrapText="1"/>
      <protection locked="0"/>
    </xf>
    <xf numFmtId="0" fontId="26" fillId="0" borderId="0" xfId="2" applyFont="1" applyFill="1" applyBorder="1" applyAlignment="1" applyProtection="1">
      <alignment horizontal="left" vertical="top" wrapText="1"/>
      <protection locked="0"/>
    </xf>
    <xf numFmtId="0" fontId="29" fillId="0" borderId="0" xfId="2" applyFont="1" applyFill="1" applyBorder="1" applyAlignment="1" applyProtection="1">
      <alignment horizontal="left" vertical="top" wrapText="1"/>
      <protection locked="0"/>
    </xf>
    <xf numFmtId="0" fontId="3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27" fillId="8" borderId="17" xfId="2" applyNumberFormat="1" applyFont="1" applyFill="1" applyBorder="1" applyAlignment="1" applyProtection="1">
      <alignment horizontal="center" vertical="center" wrapText="1"/>
      <protection locked="0"/>
    </xf>
    <xf numFmtId="0" fontId="27" fillId="8" borderId="18" xfId="2" applyNumberFormat="1" applyFont="1" applyFill="1" applyBorder="1" applyAlignment="1" applyProtection="1">
      <alignment horizontal="center" vertical="center" wrapText="1"/>
      <protection locked="0"/>
    </xf>
    <xf numFmtId="0" fontId="27" fillId="8" borderId="16" xfId="2" applyNumberFormat="1" applyFont="1" applyFill="1" applyBorder="1" applyAlignment="1" applyProtection="1">
      <alignment horizontal="center" vertical="center" wrapText="1"/>
      <protection locked="0"/>
    </xf>
    <xf numFmtId="0" fontId="32" fillId="5" borderId="17" xfId="2" applyNumberFormat="1" applyFont="1" applyFill="1" applyBorder="1" applyAlignment="1" applyProtection="1">
      <alignment horizontal="center" vertical="center" wrapText="1"/>
      <protection locked="0"/>
    </xf>
    <xf numFmtId="0" fontId="32" fillId="5" borderId="18" xfId="2" applyNumberFormat="1" applyFont="1" applyFill="1" applyBorder="1" applyAlignment="1" applyProtection="1">
      <alignment horizontal="center" vertical="center" wrapText="1"/>
      <protection locked="0"/>
    </xf>
    <xf numFmtId="0" fontId="32" fillId="5" borderId="16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26" fillId="0" borderId="0" xfId="2" applyNumberFormat="1" applyFont="1" applyFill="1" applyBorder="1" applyAlignment="1" applyProtection="1">
      <alignment horizontal="left" vertical="top" wrapText="1"/>
      <protection locked="0"/>
    </xf>
    <xf numFmtId="0" fontId="50" fillId="12" borderId="23" xfId="3" applyNumberFormat="1" applyFont="1" applyFill="1" applyBorder="1" applyAlignment="1" applyProtection="1">
      <alignment horizontal="center" vertical="center"/>
      <protection locked="0"/>
    </xf>
    <xf numFmtId="0" fontId="50" fillId="12" borderId="24" xfId="3" applyNumberFormat="1" applyFont="1" applyFill="1" applyBorder="1" applyAlignment="1" applyProtection="1">
      <alignment horizontal="center" vertical="center"/>
      <protection locked="0"/>
    </xf>
    <xf numFmtId="0" fontId="50" fillId="12" borderId="25" xfId="3" applyNumberFormat="1" applyFont="1" applyFill="1" applyBorder="1" applyAlignment="1" applyProtection="1">
      <alignment horizontal="center" vertical="center"/>
      <protection locked="0"/>
    </xf>
    <xf numFmtId="0" fontId="51" fillId="12" borderId="23" xfId="3" applyNumberFormat="1" applyFont="1" applyFill="1" applyBorder="1" applyAlignment="1" applyProtection="1">
      <alignment horizontal="center" vertical="center" wrapText="1"/>
      <protection locked="0"/>
    </xf>
    <xf numFmtId="0" fontId="51" fillId="12" borderId="24" xfId="3" applyNumberFormat="1" applyFont="1" applyFill="1" applyBorder="1" applyAlignment="1" applyProtection="1">
      <alignment horizontal="center" vertical="center" wrapText="1"/>
      <protection locked="0"/>
    </xf>
    <xf numFmtId="0" fontId="51" fillId="12" borderId="25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" xfId="4" builtinId="3"/>
    <cellStyle name="Hyperlink" xfId="3" builtinId="8"/>
    <cellStyle name="Normal" xfId="0" builtinId="0"/>
    <cellStyle name="Normal 2" xfId="2" xr:uid="{065312C0-2F52-4F58-BA33-90882C0CAC6F}"/>
    <cellStyle name="Percent" xfId="1" builtinId="5"/>
  </cellStyles>
  <dxfs count="8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CECEC"/>
      <color rgb="FFE8F3C9"/>
      <color rgb="FFD1E693"/>
      <color rgb="FFCCFF66"/>
      <color rgb="FFB6EBEC"/>
      <color rgb="FFFAED8A"/>
      <color rgb="FFF7F7A9"/>
      <color rgb="FFF8ECA8"/>
      <color rgb="FFCBEBF1"/>
      <color rgb="FFA4D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91787</xdr:colOff>
      <xdr:row>8</xdr:row>
      <xdr:rowOff>152259</xdr:rowOff>
    </xdr:from>
    <xdr:to>
      <xdr:col>19</xdr:col>
      <xdr:colOff>388938</xdr:colOff>
      <xdr:row>8</xdr:row>
      <xdr:rowOff>731232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5F4D2D-C613-AB75-0F94-A13345AC6BA8}"/>
            </a:ext>
            <a:ext uri="{147F2762-F138-4A5C-976F-8EAC2B608ADB}">
              <a16:predDERef xmlns:a16="http://schemas.microsoft.com/office/drawing/2014/main" pred="{3EBFA0E9-04C6-43EA-8C7D-6EA1087B0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8337" y="4219434"/>
          <a:ext cx="1122651" cy="575798"/>
        </a:xfrm>
        <a:prstGeom prst="rect">
          <a:avLst/>
        </a:prstGeom>
      </xdr:spPr>
    </xdr:pic>
    <xdr:clientData/>
  </xdr:twoCellAnchor>
  <xdr:twoCellAnchor>
    <xdr:from>
      <xdr:col>0</xdr:col>
      <xdr:colOff>857250</xdr:colOff>
      <xdr:row>6</xdr:row>
      <xdr:rowOff>209550</xdr:rowOff>
    </xdr:from>
    <xdr:to>
      <xdr:col>12</xdr:col>
      <xdr:colOff>30238</xdr:colOff>
      <xdr:row>10</xdr:row>
      <xdr:rowOff>273050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B7C9C234-7520-CDE0-BC05-83BF7B00B7C2}"/>
            </a:ext>
            <a:ext uri="{147F2762-F138-4A5C-976F-8EAC2B608ADB}">
              <a16:predDERef xmlns:a16="http://schemas.microsoft.com/office/drawing/2014/main" pred="{B25F4D2D-C613-AB75-0F94-A13345AC6BA8}"/>
            </a:ext>
          </a:extLst>
        </xdr:cNvPr>
        <xdr:cNvSpPr/>
      </xdr:nvSpPr>
      <xdr:spPr>
        <a:xfrm>
          <a:off x="857250" y="3792764"/>
          <a:ext cx="9574893" cy="1711476"/>
        </a:xfrm>
        <a:prstGeom prst="roundRect">
          <a:avLst/>
        </a:prstGeom>
        <a:solidFill>
          <a:srgbClr val="E8F3C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2600">
              <a:solidFill>
                <a:srgbClr val="000000"/>
              </a:solidFill>
              <a:latin typeface="+mn-lt"/>
              <a:ea typeface="+mn-lt"/>
              <a:cs typeface="+mn-lt"/>
            </a:rPr>
            <a:t>Report to Public Health when at least 5% of school population (students and staff) have NEW confirmed or suspected COVID-19 cases within the past 14 days.</a:t>
          </a:r>
        </a:p>
      </xdr:txBody>
    </xdr:sp>
    <xdr:clientData/>
  </xdr:twoCellAnchor>
  <xdr:twoCellAnchor>
    <xdr:from>
      <xdr:col>0</xdr:col>
      <xdr:colOff>857250</xdr:colOff>
      <xdr:row>10</xdr:row>
      <xdr:rowOff>330200</xdr:rowOff>
    </xdr:from>
    <xdr:to>
      <xdr:col>11</xdr:col>
      <xdr:colOff>846667</xdr:colOff>
      <xdr:row>14</xdr:row>
      <xdr:rowOff>349250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3E76856-9412-45B7-91D0-BE2D9E060286}"/>
            </a:ext>
            <a:ext uri="{147F2762-F138-4A5C-976F-8EAC2B608ADB}">
              <a16:predDERef xmlns:a16="http://schemas.microsoft.com/office/drawing/2014/main" pred="{B7C9C234-7520-CDE0-BC05-83BF7B00B7C2}"/>
            </a:ext>
          </a:extLst>
        </xdr:cNvPr>
        <xdr:cNvSpPr/>
      </xdr:nvSpPr>
      <xdr:spPr>
        <a:xfrm>
          <a:off x="857250" y="5561390"/>
          <a:ext cx="9529536" cy="1697265"/>
        </a:xfrm>
        <a:prstGeom prst="roundRect">
          <a:avLst/>
        </a:prstGeom>
        <a:solidFill>
          <a:srgbClr val="E8F3C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2600"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</xdr:col>
      <xdr:colOff>161925</xdr:colOff>
      <xdr:row>10</xdr:row>
      <xdr:rowOff>400050</xdr:rowOff>
    </xdr:from>
    <xdr:to>
      <xdr:col>4</xdr:col>
      <xdr:colOff>685800</xdr:colOff>
      <xdr:row>14</xdr:row>
      <xdr:rowOff>257175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5D86C-3FE4-4E14-B003-0EFAD34C43DE}"/>
            </a:ext>
            <a:ext uri="{147F2762-F138-4A5C-976F-8EAC2B608ADB}">
              <a16:predDERef xmlns:a16="http://schemas.microsoft.com/office/drawing/2014/main" pred="{03E76856-9412-45B7-91D0-BE2D9E060286}"/>
            </a:ext>
          </a:extLst>
        </xdr:cNvPr>
        <xdr:cNvSpPr txBox="1"/>
      </xdr:nvSpPr>
      <xdr:spPr>
        <a:xfrm>
          <a:off x="1181100" y="5638800"/>
          <a:ext cx="2867025" cy="1552575"/>
        </a:xfrm>
        <a:prstGeom prst="rect">
          <a:avLst/>
        </a:prstGeom>
        <a:noFill/>
        <a:ln w="9525" cmpd="sng">
          <a:noFill/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3600">
              <a:latin typeface="+mn-lt"/>
              <a:ea typeface="+mn-lt"/>
              <a:cs typeface="+mn-lt"/>
            </a:rPr>
            <a:t>5% reporting threshold =</a:t>
          </a:r>
        </a:p>
      </xdr:txBody>
    </xdr:sp>
    <xdr:clientData/>
  </xdr:twoCellAnchor>
  <xdr:twoCellAnchor>
    <xdr:from>
      <xdr:col>4</xdr:col>
      <xdr:colOff>628649</xdr:colOff>
      <xdr:row>11</xdr:row>
      <xdr:rowOff>82550</xdr:rowOff>
    </xdr:from>
    <xdr:to>
      <xdr:col>12</xdr:col>
      <xdr:colOff>166308</xdr:colOff>
      <xdr:row>12</xdr:row>
      <xdr:rowOff>273050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2C6C88-9F12-465C-B8DF-6AB5A09D9BA6}"/>
            </a:ext>
            <a:ext uri="{147F2762-F138-4A5C-976F-8EAC2B608ADB}">
              <a16:predDERef xmlns:a16="http://schemas.microsoft.com/office/drawing/2014/main" pred="{9C55D86C-3FE4-4E14-B003-0EFAD34C43DE}"/>
            </a:ext>
          </a:extLst>
        </xdr:cNvPr>
        <xdr:cNvSpPr txBox="1"/>
      </xdr:nvSpPr>
      <xdr:spPr>
        <a:xfrm>
          <a:off x="4136268" y="5737074"/>
          <a:ext cx="6431945" cy="523119"/>
        </a:xfrm>
        <a:prstGeom prst="rect">
          <a:avLst/>
        </a:prstGeom>
        <a:noFill/>
        <a:ln w="9525" cmpd="sng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2400">
              <a:latin typeface="+mn-lt"/>
              <a:ea typeface="+mn-lt"/>
              <a:cs typeface="+mn-lt"/>
            </a:rPr>
            <a:t>NEW confirmed + suspected cases over 14</a:t>
          </a:r>
          <a:r>
            <a:rPr lang="en-US" sz="2400" baseline="0">
              <a:latin typeface="+mn-lt"/>
              <a:ea typeface="+mn-lt"/>
              <a:cs typeface="+mn-lt"/>
            </a:rPr>
            <a:t> </a:t>
          </a:r>
          <a:r>
            <a:rPr lang="en-US" sz="2400">
              <a:latin typeface="+mn-lt"/>
              <a:ea typeface="+mn-lt"/>
              <a:cs typeface="+mn-lt"/>
            </a:rPr>
            <a:t>days</a:t>
          </a:r>
        </a:p>
      </xdr:txBody>
    </xdr:sp>
    <xdr:clientData/>
  </xdr:twoCellAnchor>
  <xdr:twoCellAnchor>
    <xdr:from>
      <xdr:col>4</xdr:col>
      <xdr:colOff>609600</xdr:colOff>
      <xdr:row>12</xdr:row>
      <xdr:rowOff>381000</xdr:rowOff>
    </xdr:from>
    <xdr:to>
      <xdr:col>11</xdr:col>
      <xdr:colOff>142875</xdr:colOff>
      <xdr:row>13</xdr:row>
      <xdr:rowOff>400050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AF40B81-193F-416A-867F-7752A363E0E9}"/>
            </a:ext>
            <a:ext uri="{147F2762-F138-4A5C-976F-8EAC2B608ADB}">
              <a16:predDERef xmlns:a16="http://schemas.microsoft.com/office/drawing/2014/main" pred="{F52C6C88-9F12-465C-B8DF-6AB5A09D9BA6}"/>
            </a:ext>
          </a:extLst>
        </xdr:cNvPr>
        <xdr:cNvSpPr txBox="1"/>
      </xdr:nvSpPr>
      <xdr:spPr>
        <a:xfrm>
          <a:off x="3971925" y="6381750"/>
          <a:ext cx="5334000" cy="523875"/>
        </a:xfrm>
        <a:prstGeom prst="rect">
          <a:avLst/>
        </a:prstGeom>
        <a:noFill/>
        <a:ln w="9525" cmpd="sng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2600">
              <a:latin typeface="+mn-lt"/>
              <a:ea typeface="+mn-lt"/>
              <a:cs typeface="+mn-lt"/>
            </a:rPr>
            <a:t>School population (students</a:t>
          </a:r>
          <a:r>
            <a:rPr lang="en-US" sz="2600" baseline="0">
              <a:latin typeface="+mn-lt"/>
              <a:ea typeface="+mn-lt"/>
              <a:cs typeface="+mn-lt"/>
            </a:rPr>
            <a:t> and staff)</a:t>
          </a:r>
          <a:endParaRPr lang="en-US" sz="26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4</xdr:col>
      <xdr:colOff>619125</xdr:colOff>
      <xdr:row>12</xdr:row>
      <xdr:rowOff>333375</xdr:rowOff>
    </xdr:from>
    <xdr:to>
      <xdr:col>11</xdr:col>
      <xdr:colOff>133350</xdr:colOff>
      <xdr:row>12</xdr:row>
      <xdr:rowOff>342900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A52A9AA-473B-B09D-5A45-97B817BA8304}"/>
            </a:ext>
            <a:ext uri="{147F2762-F138-4A5C-976F-8EAC2B608ADB}">
              <a16:predDERef xmlns:a16="http://schemas.microsoft.com/office/drawing/2014/main" pred="{5AF40B81-193F-416A-867F-7752A363E0E9}"/>
            </a:ext>
          </a:extLst>
        </xdr:cNvPr>
        <xdr:cNvCxnSpPr>
          <a:cxnSpLocks/>
          <a:extLst>
            <a:ext uri="{5F17804C-33F3-41E3-A699-7DCFA2EF7971}">
              <a16:cxnDERefs xmlns:a16="http://schemas.microsoft.com/office/drawing/2014/main" st="{00000000-0000-0000-0000-000000000000}" end="{03E76856-9412-45B7-91D0-BE2D9E060286}"/>
            </a:ext>
          </a:extLst>
        </xdr:cNvCxnSpPr>
      </xdr:nvCxnSpPr>
      <xdr:spPr>
        <a:xfrm flipV="1">
          <a:off x="3981450" y="6334125"/>
          <a:ext cx="5314950" cy="9525"/>
        </a:xfrm>
        <a:prstGeom prst="line">
          <a:avLst/>
        </a:prstGeom>
        <a:ln w="571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ot.cdph.ca.gov/s/?language=en_US" TargetMode="External"/><Relationship Id="rId2" Type="http://schemas.openxmlformats.org/officeDocument/2006/relationships/hyperlink" Target="https://forms.office.com/Pages/ResponsePage.aspx?id=LyDDCunDVk-DDQF9CdFrP_F7zVP4STtOkvs4hAoSk19UQ1E1VUpRNThSTTBVR0JOR1UzWUtMUUNLTS4u" TargetMode="External"/><Relationship Id="rId1" Type="http://schemas.openxmlformats.org/officeDocument/2006/relationships/hyperlink" Target="https://www.calendarpedia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XJ114"/>
  <sheetViews>
    <sheetView showGridLines="0" tabSelected="1" zoomScale="63" zoomScaleNormal="63" zoomScaleSheetLayoutView="50" workbookViewId="0">
      <selection activeCell="N5" sqref="N5"/>
    </sheetView>
  </sheetViews>
  <sheetFormatPr defaultColWidth="0" defaultRowHeight="14.45" zeroHeight="1"/>
  <cols>
    <col min="1" max="1" width="15.28515625" style="72" customWidth="1"/>
    <col min="2" max="2" width="10.28515625" style="72" customWidth="1"/>
    <col min="3" max="3" width="12.42578125" style="72" bestFit="1" customWidth="1"/>
    <col min="4" max="4" width="12.42578125" style="72" customWidth="1"/>
    <col min="5" max="5" width="12.42578125" style="72" bestFit="1" customWidth="1"/>
    <col min="6" max="6" width="12.42578125" style="72" customWidth="1"/>
    <col min="7" max="7" width="12.42578125" style="72" bestFit="1" customWidth="1"/>
    <col min="8" max="8" width="12.42578125" style="72" customWidth="1"/>
    <col min="9" max="9" width="12.42578125" style="72" bestFit="1" customWidth="1"/>
    <col min="10" max="10" width="12.42578125" style="72" customWidth="1"/>
    <col min="11" max="11" width="12.42578125" style="72" bestFit="1" customWidth="1"/>
    <col min="12" max="12" width="12.42578125" style="72" customWidth="1"/>
    <col min="13" max="15" width="9.140625" style="72" customWidth="1"/>
    <col min="16" max="16" width="12.42578125" style="72" bestFit="1" customWidth="1"/>
    <col min="17" max="17" width="12.42578125" style="72" customWidth="1"/>
    <col min="18" max="18" width="12.42578125" style="72" bestFit="1" customWidth="1"/>
    <col min="19" max="19" width="12.42578125" style="72" customWidth="1"/>
    <col min="20" max="20" width="12.42578125" style="72" bestFit="1" customWidth="1"/>
    <col min="21" max="21" width="12.42578125" style="72" customWidth="1"/>
    <col min="22" max="22" width="12.42578125" style="72" bestFit="1" customWidth="1"/>
    <col min="23" max="23" width="12.42578125" style="72" customWidth="1"/>
    <col min="24" max="24" width="12.42578125" style="72" bestFit="1" customWidth="1"/>
    <col min="25" max="25" width="12.42578125" style="72" customWidth="1"/>
    <col min="26" max="28" width="9.140625" style="72" customWidth="1"/>
    <col min="29" max="29" width="12.42578125" style="72" bestFit="1" customWidth="1"/>
    <col min="30" max="30" width="12.42578125" style="72" customWidth="1"/>
    <col min="31" max="31" width="12.42578125" style="72" bestFit="1" customWidth="1"/>
    <col min="32" max="32" width="12.42578125" style="72" customWidth="1"/>
    <col min="33" max="33" width="12.42578125" style="72" bestFit="1" customWidth="1"/>
    <col min="34" max="34" width="12.42578125" style="72" customWidth="1"/>
    <col min="35" max="35" width="12.42578125" style="72" bestFit="1" customWidth="1"/>
    <col min="36" max="36" width="12.42578125" style="72" customWidth="1"/>
    <col min="37" max="37" width="12.42578125" style="72" bestFit="1" customWidth="1"/>
    <col min="38" max="38" width="12.42578125" style="72" customWidth="1"/>
    <col min="39" max="41" width="9.140625" style="72" customWidth="1"/>
    <col min="42" max="42" width="12.28515625" style="72" bestFit="1" customWidth="1"/>
    <col min="43" max="43" width="12.28515625" style="72" customWidth="1"/>
    <col min="44" max="44" width="12.28515625" style="72" bestFit="1" customWidth="1"/>
    <col min="45" max="45" width="12.28515625" style="72" customWidth="1"/>
    <col min="46" max="46" width="12.28515625" style="72" bestFit="1" customWidth="1"/>
    <col min="47" max="47" width="12.28515625" style="72" customWidth="1"/>
    <col min="48" max="48" width="12.28515625" style="72" bestFit="1" customWidth="1"/>
    <col min="49" max="49" width="12.28515625" style="72" customWidth="1"/>
    <col min="50" max="50" width="12.28515625" style="72" bestFit="1" customWidth="1"/>
    <col min="51" max="51" width="12.28515625" style="72" customWidth="1"/>
    <col min="52" max="56" width="9.140625" style="72" customWidth="1"/>
    <col min="57" max="5366" width="0" style="72" hidden="1" customWidth="1"/>
    <col min="5367" max="16384" width="9.140625" style="72" hidden="1"/>
  </cols>
  <sheetData>
    <row r="1" spans="1:939 1823:1824 2708:2709 3593:3594 4478:4479 5363:5364" s="6" customFormat="1" ht="72" customHeight="1">
      <c r="A1" s="1"/>
      <c r="B1" s="252" t="s">
        <v>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31"/>
      <c r="O1" s="3"/>
      <c r="P1" s="128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53" t="s">
        <v>2</v>
      </c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4"/>
      <c r="AY1" s="4"/>
      <c r="AZ1" s="3"/>
      <c r="BA1" s="5"/>
      <c r="BB1" s="5"/>
      <c r="AJB1" s="5"/>
      <c r="AJC1" s="5"/>
      <c r="BRC1" s="5"/>
      <c r="BRD1" s="5"/>
      <c r="CZD1" s="5"/>
      <c r="CZE1" s="5"/>
      <c r="EHE1" s="5"/>
      <c r="EHF1" s="5"/>
      <c r="FPF1" s="5"/>
      <c r="FPG1" s="5"/>
      <c r="GXG1" s="5"/>
      <c r="GXH1" s="5"/>
    </row>
    <row r="2" spans="1:939 1823:1824 2708:2709 3593:3594 4478:4479 5363:5364" s="6" customFormat="1" ht="47.25" customHeight="1">
      <c r="A2" s="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31"/>
      <c r="O2" s="3"/>
      <c r="P2" s="132" t="s">
        <v>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38" t="s">
        <v>4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27"/>
      <c r="AP2" s="127"/>
      <c r="AQ2" s="127"/>
      <c r="AR2" s="3"/>
      <c r="AS2" s="3"/>
      <c r="AT2" s="3"/>
      <c r="AU2" s="3"/>
      <c r="AV2" s="3"/>
      <c r="AW2" s="3"/>
      <c r="AX2" s="4"/>
      <c r="AY2" s="4"/>
      <c r="AZ2" s="3"/>
      <c r="BA2" s="5"/>
      <c r="BB2" s="5"/>
      <c r="AJB2" s="5"/>
      <c r="AJC2" s="5"/>
      <c r="BRC2" s="5"/>
      <c r="BRD2" s="5"/>
      <c r="CZD2" s="5"/>
      <c r="CZE2" s="5"/>
      <c r="EHE2" s="5"/>
      <c r="EHF2" s="5"/>
      <c r="FPF2" s="5"/>
      <c r="FPG2" s="5"/>
      <c r="GXG2" s="5"/>
      <c r="GXH2" s="5"/>
    </row>
    <row r="3" spans="1:939 1823:1824 2708:2709 3593:3594 4478:4479 5363:5364" s="6" customFormat="1" ht="26.25" customHeight="1">
      <c r="A3" s="124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131"/>
      <c r="O3" s="129"/>
      <c r="P3" s="246" t="s">
        <v>5</v>
      </c>
      <c r="Q3" s="247"/>
      <c r="R3" s="247"/>
      <c r="S3" s="247"/>
      <c r="T3" s="247"/>
      <c r="U3" s="247"/>
      <c r="V3" s="247"/>
      <c r="W3" s="247"/>
      <c r="X3" s="248"/>
      <c r="Y3" s="135">
        <v>2</v>
      </c>
      <c r="Z3" s="124"/>
      <c r="AA3" s="124"/>
      <c r="AB3" s="2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127"/>
      <c r="AP3" s="127"/>
      <c r="AQ3" s="127"/>
      <c r="AR3" s="3"/>
      <c r="AS3" s="3"/>
      <c r="AT3" s="3"/>
      <c r="AU3" s="3"/>
      <c r="AV3" s="3"/>
      <c r="AW3" s="3"/>
      <c r="AX3" s="4"/>
      <c r="AY3" s="4"/>
      <c r="AZ3" s="3"/>
      <c r="BA3" s="5"/>
      <c r="BB3" s="5"/>
      <c r="AJB3" s="5"/>
      <c r="AJC3" s="5"/>
      <c r="BRC3" s="5"/>
      <c r="BRD3" s="5"/>
      <c r="CZD3" s="5"/>
      <c r="CZE3" s="5"/>
      <c r="EHE3" s="5"/>
      <c r="EHF3" s="5"/>
      <c r="FPF3" s="5"/>
      <c r="FPG3" s="5"/>
      <c r="GXG3" s="5"/>
      <c r="GXH3" s="5"/>
    </row>
    <row r="4" spans="1:939 1823:1824 2708:2709 3593:3594 4478:4479 5363:5364" s="6" customFormat="1" ht="26.25" customHeight="1">
      <c r="A4" s="124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131"/>
      <c r="O4" s="126"/>
      <c r="P4" s="246" t="s">
        <v>6</v>
      </c>
      <c r="Q4" s="247"/>
      <c r="R4" s="247"/>
      <c r="S4" s="247"/>
      <c r="T4" s="247"/>
      <c r="U4" s="247"/>
      <c r="V4" s="247"/>
      <c r="W4" s="247"/>
      <c r="X4" s="248"/>
      <c r="Y4" s="136">
        <v>2</v>
      </c>
      <c r="Z4" s="124"/>
      <c r="AA4" s="124"/>
      <c r="AB4" s="2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127"/>
      <c r="AP4" s="127"/>
      <c r="AQ4" s="127"/>
      <c r="AR4" s="3"/>
      <c r="AS4" s="3"/>
      <c r="AT4" s="3"/>
      <c r="AU4" s="3"/>
      <c r="AV4" s="3"/>
      <c r="AW4" s="3"/>
      <c r="AX4" s="4"/>
      <c r="AY4" s="4"/>
      <c r="AZ4" s="3"/>
      <c r="BA4" s="5"/>
      <c r="BB4" s="5"/>
      <c r="AJB4" s="5"/>
      <c r="AJC4" s="5"/>
      <c r="BRC4" s="5"/>
      <c r="BRD4" s="5"/>
      <c r="CZD4" s="5"/>
      <c r="CZE4" s="5"/>
      <c r="EHE4" s="5"/>
      <c r="EHF4" s="5"/>
      <c r="FPF4" s="5"/>
      <c r="FPG4" s="5"/>
      <c r="GXG4" s="5"/>
      <c r="GXH4" s="5"/>
    </row>
    <row r="5" spans="1:939 1823:1824 2708:2709 3593:3594 4478:4479 5363:5364" s="6" customFormat="1" ht="71.25" customHeight="1">
      <c r="A5" s="124"/>
      <c r="B5" s="242" t="s">
        <v>7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131"/>
      <c r="N5" s="131"/>
      <c r="O5" s="126"/>
      <c r="P5" s="249" t="s">
        <v>8</v>
      </c>
      <c r="Q5" s="250"/>
      <c r="R5" s="250"/>
      <c r="S5" s="250"/>
      <c r="T5" s="250"/>
      <c r="U5" s="250"/>
      <c r="V5" s="250"/>
      <c r="W5" s="250"/>
      <c r="X5" s="251"/>
      <c r="Y5" s="153">
        <f>SUM(Y3+Y4)</f>
        <v>4</v>
      </c>
      <c r="Z5" s="84"/>
      <c r="AA5" s="84"/>
      <c r="AB5" s="2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127"/>
      <c r="AP5" s="127"/>
      <c r="AQ5" s="127"/>
      <c r="AR5" s="3"/>
      <c r="AS5" s="3"/>
      <c r="AT5" s="3"/>
      <c r="AU5" s="3"/>
      <c r="AV5" s="3"/>
      <c r="AW5" s="3"/>
      <c r="AX5" s="4"/>
      <c r="AY5" s="4"/>
      <c r="AZ5" s="3"/>
      <c r="BA5" s="5"/>
      <c r="BB5" s="5"/>
      <c r="AJB5" s="5"/>
      <c r="AJC5" s="5"/>
      <c r="BRC5" s="5"/>
      <c r="BRD5" s="5"/>
      <c r="CZD5" s="5"/>
      <c r="CZE5" s="5"/>
      <c r="EHE5" s="5"/>
      <c r="EHF5" s="5"/>
      <c r="FPF5" s="5"/>
      <c r="FPG5" s="5"/>
      <c r="GXG5" s="5"/>
      <c r="GXH5" s="5"/>
    </row>
    <row r="6" spans="1:939 1823:1824 2708:2709 3593:3594 4478:4479 5363:5364" ht="39.75" customHeight="1">
      <c r="A6" s="11"/>
      <c r="B6" s="243" t="s">
        <v>9</v>
      </c>
      <c r="C6" s="243"/>
      <c r="D6" s="243"/>
      <c r="E6" s="243"/>
      <c r="F6" s="243"/>
      <c r="G6" s="243"/>
      <c r="H6" s="243"/>
      <c r="I6" s="243"/>
      <c r="J6" s="243"/>
      <c r="K6" s="134"/>
      <c r="L6" s="134"/>
      <c r="M6" s="131"/>
      <c r="N6" s="131"/>
      <c r="O6" s="126"/>
      <c r="P6" s="244" t="s">
        <v>10</v>
      </c>
      <c r="Q6" s="244"/>
      <c r="R6" s="244"/>
      <c r="S6" s="244"/>
      <c r="T6" s="244"/>
      <c r="U6" s="244"/>
      <c r="V6" s="244"/>
      <c r="W6" s="244"/>
      <c r="X6" s="244"/>
      <c r="Y6" s="244"/>
      <c r="Z6" s="8"/>
      <c r="AA6" s="8"/>
      <c r="AB6" s="7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127"/>
      <c r="AP6" s="127"/>
      <c r="AQ6" s="127"/>
      <c r="AR6" s="8"/>
      <c r="AS6" s="8"/>
      <c r="AT6" s="8"/>
      <c r="AU6" s="8"/>
      <c r="AV6" s="8"/>
      <c r="AW6" s="8"/>
      <c r="AX6" s="9"/>
      <c r="AY6" s="9"/>
      <c r="AZ6" s="8"/>
      <c r="BA6" s="10"/>
      <c r="BB6" s="10"/>
      <c r="AJB6" s="10"/>
      <c r="AJC6" s="10"/>
      <c r="BRC6" s="10"/>
      <c r="BRD6" s="10"/>
      <c r="CZD6" s="10"/>
      <c r="CZE6" s="10"/>
      <c r="EHE6" s="10"/>
      <c r="EHF6" s="10"/>
      <c r="FPF6" s="10"/>
      <c r="FPG6" s="10"/>
      <c r="GXG6" s="10"/>
      <c r="GXH6" s="10"/>
    </row>
    <row r="7" spans="1:939 1823:1824 2708:2709 3593:3594 4478:4479 5363:5364" ht="18.75" customHeight="1">
      <c r="A7" s="11"/>
      <c r="B7" s="243"/>
      <c r="C7" s="243"/>
      <c r="D7" s="243"/>
      <c r="E7" s="243"/>
      <c r="F7" s="243"/>
      <c r="G7" s="243"/>
      <c r="H7" s="243"/>
      <c r="I7" s="243"/>
      <c r="J7" s="243"/>
      <c r="K7" s="133"/>
      <c r="L7" s="133"/>
      <c r="M7" s="131"/>
      <c r="N7" s="131"/>
      <c r="O7" s="126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8"/>
      <c r="AA7" s="8"/>
      <c r="AB7" s="7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127"/>
      <c r="AP7" s="127"/>
      <c r="AQ7" s="127"/>
      <c r="AR7" s="8"/>
      <c r="AS7" s="8"/>
      <c r="AT7" s="8"/>
      <c r="AU7" s="8"/>
      <c r="AV7" s="8"/>
      <c r="AW7" s="8"/>
      <c r="AX7" s="9"/>
      <c r="AY7" s="9"/>
      <c r="AZ7" s="8"/>
      <c r="BA7" s="10"/>
      <c r="BB7" s="10"/>
      <c r="AJB7" s="10"/>
      <c r="AJC7" s="10"/>
      <c r="BRC7" s="10"/>
      <c r="BRD7" s="10"/>
      <c r="CZD7" s="10"/>
      <c r="CZE7" s="10"/>
      <c r="EHE7" s="10"/>
      <c r="EHF7" s="10"/>
      <c r="FPF7" s="10"/>
      <c r="FPG7" s="10"/>
      <c r="GXG7" s="10"/>
      <c r="GXH7" s="10"/>
    </row>
    <row r="8" spans="1:939 1823:1824 2708:2709 3593:3594 4478:4479 5363:5364" ht="18.75" customHeight="1">
      <c r="A8" s="11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1"/>
      <c r="N8" s="131"/>
      <c r="O8" s="126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8"/>
      <c r="AA8" s="8"/>
      <c r="AB8" s="7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127"/>
      <c r="AP8" s="127"/>
      <c r="AQ8" s="127"/>
      <c r="AR8" s="8"/>
      <c r="AS8" s="8"/>
      <c r="AT8" s="8"/>
      <c r="AU8" s="8"/>
      <c r="AV8" s="8"/>
      <c r="AW8" s="8"/>
      <c r="AX8" s="9"/>
      <c r="AY8" s="9"/>
      <c r="AZ8" s="8"/>
      <c r="BA8" s="10"/>
      <c r="BB8" s="10"/>
      <c r="AJB8" s="10"/>
      <c r="AJC8" s="10"/>
      <c r="BRC8" s="10"/>
      <c r="BRD8" s="10"/>
      <c r="CZD8" s="10"/>
      <c r="CZE8" s="10"/>
      <c r="EHE8" s="10"/>
      <c r="EHF8" s="10"/>
      <c r="FPF8" s="10"/>
      <c r="FPG8" s="10"/>
      <c r="GXG8" s="10"/>
      <c r="GXH8" s="10"/>
    </row>
    <row r="9" spans="1:939 1823:1824 2708:2709 3593:3594 4478:4479 5363:5364" ht="58.5" customHeight="1">
      <c r="A9" s="11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31"/>
      <c r="N9" s="131"/>
      <c r="O9" s="126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8"/>
      <c r="AA9" s="8"/>
      <c r="AB9" s="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127"/>
      <c r="AP9" s="127"/>
      <c r="AQ9" s="127"/>
      <c r="AR9" s="8"/>
      <c r="AS9" s="8"/>
      <c r="AT9" s="8"/>
      <c r="AU9" s="8"/>
      <c r="AV9" s="8"/>
      <c r="AW9" s="8"/>
      <c r="AX9" s="9"/>
      <c r="AY9" s="9"/>
      <c r="AZ9" s="8"/>
      <c r="BA9" s="10"/>
      <c r="BB9" s="10"/>
      <c r="AJB9" s="10"/>
      <c r="AJC9" s="10"/>
      <c r="BRC9" s="10"/>
      <c r="BRD9" s="10"/>
      <c r="CZD9" s="10"/>
      <c r="CZE9" s="10"/>
      <c r="EHE9" s="10"/>
      <c r="EHF9" s="10"/>
      <c r="FPF9" s="10"/>
      <c r="FPG9" s="10"/>
      <c r="GXG9" s="10"/>
      <c r="GXH9" s="10"/>
    </row>
    <row r="10" spans="1:939 1823:1824 2708:2709 3593:3594 4478:4479 5363:5364" ht="33.75" customHeight="1">
      <c r="A10" s="1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130"/>
      <c r="N10" s="130"/>
      <c r="O10" s="130"/>
      <c r="P10" s="240" t="s">
        <v>11</v>
      </c>
      <c r="Q10" s="241"/>
      <c r="R10" s="241"/>
      <c r="S10" s="241"/>
      <c r="T10" s="241"/>
      <c r="U10" s="241"/>
      <c r="V10" s="241"/>
      <c r="W10" s="241"/>
      <c r="X10" s="241"/>
      <c r="Y10" s="241"/>
      <c r="Z10" s="137"/>
      <c r="AA10" s="137"/>
      <c r="AB10" s="7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127"/>
      <c r="AP10" s="127"/>
      <c r="AQ10" s="127"/>
      <c r="AR10" s="8"/>
      <c r="AS10" s="8"/>
      <c r="AT10" s="8"/>
      <c r="AU10" s="8"/>
      <c r="AV10" s="8"/>
      <c r="AW10" s="8"/>
      <c r="AX10" s="9"/>
      <c r="AY10" s="9"/>
      <c r="AZ10" s="8"/>
      <c r="BA10" s="10"/>
      <c r="BB10" s="10"/>
      <c r="AJB10" s="10"/>
      <c r="AJC10" s="10"/>
      <c r="BRC10" s="10"/>
      <c r="BRD10" s="10"/>
      <c r="CZD10" s="10"/>
      <c r="CZE10" s="10"/>
      <c r="EHE10" s="10"/>
      <c r="EHF10" s="10"/>
      <c r="FPF10" s="10"/>
      <c r="FPG10" s="10"/>
      <c r="GXG10" s="10"/>
      <c r="GXH10" s="10"/>
    </row>
    <row r="11" spans="1:939 1823:1824 2708:2709 3593:3594 4478:4479 5363:5364" ht="33.75" customHeight="1">
      <c r="A11" s="11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137"/>
      <c r="AA11" s="137"/>
      <c r="AB11" s="7"/>
      <c r="AC11" s="255"/>
      <c r="AD11" s="255"/>
      <c r="AE11" s="255"/>
      <c r="AF11" s="255"/>
      <c r="AG11" s="186"/>
      <c r="AH11" s="186"/>
      <c r="AI11" s="186"/>
      <c r="AJ11" s="186"/>
      <c r="AK11" s="127"/>
      <c r="AL11" s="127"/>
      <c r="AM11" s="127"/>
      <c r="AN11" s="127"/>
      <c r="AO11" s="127"/>
      <c r="AP11" s="127"/>
      <c r="AQ11" s="127"/>
      <c r="AR11" s="8"/>
      <c r="AS11" s="8"/>
      <c r="AT11" s="8"/>
      <c r="AU11" s="8"/>
      <c r="AV11" s="8"/>
      <c r="AW11" s="8"/>
      <c r="AX11" s="9"/>
      <c r="AY11" s="9"/>
      <c r="AZ11" s="8"/>
      <c r="BA11" s="10"/>
      <c r="BB11" s="10"/>
      <c r="AJB11" s="10"/>
      <c r="AJC11" s="10"/>
      <c r="BRC11" s="10"/>
      <c r="BRD11" s="10"/>
      <c r="CZD11" s="10"/>
      <c r="CZE11" s="10"/>
      <c r="EHE11" s="10"/>
      <c r="EHF11" s="10"/>
      <c r="FPF11" s="10"/>
      <c r="FPG11" s="10"/>
      <c r="GXG11" s="10"/>
      <c r="GXH11" s="10"/>
    </row>
    <row r="12" spans="1:939 1823:1824 2708:2709 3593:3594 4478:4479 5363:5364" ht="26.25" customHeight="1">
      <c r="A12" s="11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26"/>
      <c r="N12" s="126"/>
      <c r="O12" s="126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37"/>
      <c r="AA12" s="137"/>
      <c r="AB12" s="7"/>
      <c r="AC12" s="187" t="s">
        <v>12</v>
      </c>
      <c r="AD12" s="187"/>
      <c r="AE12" s="187"/>
      <c r="AF12" s="187"/>
      <c r="AG12" s="187" t="s">
        <v>13</v>
      </c>
      <c r="AH12" s="187"/>
      <c r="AI12" s="187"/>
      <c r="AJ12" s="187"/>
      <c r="AK12" s="163"/>
      <c r="AL12" s="163"/>
      <c r="AM12" s="163"/>
      <c r="AN12" s="127"/>
      <c r="AO12" s="127"/>
      <c r="AP12" s="127"/>
      <c r="AQ12" s="127"/>
      <c r="AR12" s="8"/>
      <c r="AS12" s="8"/>
      <c r="AT12" s="8"/>
      <c r="AU12" s="8"/>
      <c r="AV12" s="8"/>
      <c r="AW12" s="8"/>
      <c r="AX12" s="9"/>
      <c r="AY12" s="9"/>
      <c r="AZ12" s="8"/>
      <c r="BA12" s="10"/>
      <c r="BB12" s="10"/>
      <c r="AJB12" s="10"/>
      <c r="AJC12" s="10"/>
      <c r="BRC12" s="10"/>
      <c r="BRD12" s="10"/>
      <c r="CZD12" s="10"/>
      <c r="CZE12" s="10"/>
      <c r="EHE12" s="10"/>
      <c r="EHF12" s="10"/>
      <c r="FPF12" s="10"/>
      <c r="FPG12" s="10"/>
      <c r="GXG12" s="10"/>
      <c r="GXH12" s="10"/>
    </row>
    <row r="13" spans="1:939 1823:1824 2708:2709 3593:3594 4478:4479 5363:5364" ht="39.75" customHeight="1">
      <c r="A13" s="254"/>
      <c r="B13" s="254"/>
      <c r="C13" s="254"/>
      <c r="D13" s="254"/>
      <c r="E13" s="254"/>
      <c r="F13" s="90"/>
      <c r="G13" s="90"/>
      <c r="H13" s="90"/>
      <c r="I13" s="90"/>
      <c r="J13" s="90"/>
      <c r="K13" s="90"/>
      <c r="L13" s="90"/>
      <c r="M13" s="8"/>
      <c r="N13" s="8"/>
      <c r="O13" s="8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37"/>
      <c r="AA13" s="137"/>
      <c r="AB13" s="7"/>
      <c r="AC13" s="256" t="s">
        <v>14</v>
      </c>
      <c r="AD13" s="257"/>
      <c r="AE13" s="258"/>
      <c r="AF13" s="164"/>
      <c r="AG13" s="259" t="s">
        <v>15</v>
      </c>
      <c r="AH13" s="260"/>
      <c r="AI13" s="260"/>
      <c r="AJ13" s="261"/>
      <c r="AK13" s="165"/>
      <c r="AL13" s="165"/>
      <c r="AM13" s="163"/>
      <c r="AN13" s="127"/>
      <c r="AO13" s="127"/>
      <c r="AP13" s="127"/>
      <c r="AQ13" s="127"/>
      <c r="AR13" s="8"/>
      <c r="AS13" s="8"/>
      <c r="AT13" s="8"/>
      <c r="AU13" s="8"/>
      <c r="AV13" s="8"/>
      <c r="AW13" s="8"/>
      <c r="AX13" s="9"/>
      <c r="AY13" s="9"/>
      <c r="AZ13" s="8"/>
      <c r="BA13" s="10"/>
      <c r="BB13" s="10"/>
      <c r="AJB13" s="10"/>
      <c r="AJC13" s="10"/>
      <c r="BRC13" s="10"/>
      <c r="BRD13" s="10"/>
      <c r="CZD13" s="10"/>
      <c r="CZE13" s="10"/>
      <c r="EHE13" s="10"/>
      <c r="EHF13" s="10"/>
      <c r="FPF13" s="10"/>
      <c r="FPG13" s="10"/>
      <c r="GXG13" s="10"/>
      <c r="GXH13" s="10"/>
    </row>
    <row r="14" spans="1:939 1823:1824 2708:2709 3593:3594 4478:4479 5363:5364" ht="33.75" customHeight="1">
      <c r="A14" s="254"/>
      <c r="B14" s="254"/>
      <c r="C14" s="254"/>
      <c r="D14" s="254"/>
      <c r="E14" s="254"/>
      <c r="F14" s="90"/>
      <c r="G14" s="90"/>
      <c r="H14" s="90"/>
      <c r="I14" s="90"/>
      <c r="J14" s="90"/>
      <c r="K14" s="90"/>
      <c r="L14" s="90"/>
      <c r="M14" s="8"/>
      <c r="N14" s="8"/>
      <c r="O14" s="8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137"/>
      <c r="AA14" s="137"/>
      <c r="AB14" s="7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7"/>
      <c r="AN14" s="127"/>
      <c r="AO14" s="127"/>
      <c r="AP14" s="127"/>
      <c r="AQ14" s="127"/>
      <c r="AR14" s="8"/>
      <c r="AS14" s="8"/>
      <c r="AT14" s="8"/>
      <c r="AU14" s="8"/>
      <c r="AV14" s="8"/>
      <c r="AW14" s="8"/>
      <c r="AX14" s="9"/>
      <c r="AY14" s="9"/>
      <c r="AZ14" s="8"/>
      <c r="BA14" s="10"/>
      <c r="BB14" s="10"/>
      <c r="AJB14" s="10"/>
      <c r="AJC14" s="10"/>
      <c r="BRC14" s="10"/>
      <c r="BRD14" s="10"/>
      <c r="CZD14" s="10"/>
      <c r="CZE14" s="10"/>
      <c r="EHE14" s="10"/>
      <c r="EHF14" s="10"/>
      <c r="FPF14" s="10"/>
      <c r="FPG14" s="10"/>
      <c r="GXG14" s="10"/>
      <c r="GXH14" s="10"/>
    </row>
    <row r="15" spans="1:939 1823:1824 2708:2709 3593:3594 4478:4479 5363:5364" ht="33.75" customHeight="1">
      <c r="A15" s="173"/>
      <c r="B15" s="173"/>
      <c r="C15" s="173"/>
      <c r="D15" s="173"/>
      <c r="E15" s="173"/>
      <c r="F15" s="90"/>
      <c r="G15" s="90"/>
      <c r="H15" s="90"/>
      <c r="I15" s="90"/>
      <c r="J15" s="90"/>
      <c r="K15" s="90"/>
      <c r="L15" s="90"/>
      <c r="M15" s="8"/>
      <c r="N15" s="8"/>
      <c r="O15" s="8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37"/>
      <c r="AA15" s="137"/>
      <c r="AB15" s="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8"/>
      <c r="AS15" s="8"/>
      <c r="AT15" s="8"/>
      <c r="AU15" s="8"/>
      <c r="AV15" s="8"/>
      <c r="AW15" s="8"/>
      <c r="AX15" s="9"/>
      <c r="AY15" s="9"/>
      <c r="AZ15" s="8"/>
      <c r="BA15" s="10"/>
      <c r="BB15" s="10"/>
      <c r="AJB15" s="10"/>
      <c r="AJC15" s="10"/>
      <c r="BRC15" s="10"/>
      <c r="BRD15" s="10"/>
      <c r="CZD15" s="10"/>
      <c r="CZE15" s="10"/>
      <c r="EHE15" s="10"/>
      <c r="EHF15" s="10"/>
      <c r="FPF15" s="10"/>
      <c r="FPG15" s="10"/>
      <c r="GXG15" s="10"/>
      <c r="GXH15" s="10"/>
    </row>
    <row r="16" spans="1:939 1823:1824 2708:2709 3593:3594 4478:4479 5363:5364" s="73" customFormat="1" ht="18.75" customHeight="1">
      <c r="A16" s="12"/>
      <c r="B16" s="13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5"/>
      <c r="AP16" s="15"/>
      <c r="AQ16" s="15"/>
      <c r="AR16" s="15"/>
      <c r="AS16" s="15"/>
      <c r="AT16" s="15"/>
      <c r="AU16" s="15"/>
      <c r="AV16" s="15"/>
      <c r="AW16" s="15"/>
      <c r="AX16" s="17"/>
      <c r="AY16" s="17"/>
      <c r="AZ16" s="15"/>
      <c r="BA16" s="18"/>
      <c r="BB16" s="18"/>
      <c r="AJB16" s="18"/>
      <c r="AJC16" s="18"/>
      <c r="BRC16" s="18"/>
      <c r="BRD16" s="18"/>
      <c r="CZD16" s="18"/>
      <c r="CZE16" s="18"/>
      <c r="EHE16" s="18"/>
      <c r="EHF16" s="18"/>
      <c r="FPF16" s="18"/>
      <c r="FPG16" s="18"/>
      <c r="GXG16" s="18"/>
      <c r="GXH16" s="18"/>
    </row>
    <row r="17" spans="1:939 1823:1824 2708:2709 3593:3594 4478:4479 5363:5364" ht="32.450000000000003">
      <c r="A17" s="82"/>
      <c r="B17" s="219" t="s">
        <v>16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/>
      <c r="N17" s="16"/>
      <c r="O17" s="221" t="s">
        <v>17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3"/>
      <c r="AA17" s="16"/>
      <c r="AB17" s="218" t="s">
        <v>18</v>
      </c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20"/>
      <c r="AN17" s="7"/>
      <c r="AO17" s="218" t="s">
        <v>19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20"/>
      <c r="BA17" s="10"/>
      <c r="BB17" s="10"/>
      <c r="AJB17" s="10"/>
      <c r="AJC17" s="10"/>
      <c r="BRC17" s="10"/>
      <c r="BRD17" s="10"/>
      <c r="CZD17" s="10"/>
      <c r="CZE17" s="10"/>
      <c r="EHE17" s="10"/>
      <c r="EHF17" s="10"/>
      <c r="FPF17" s="10"/>
      <c r="FPG17" s="10"/>
      <c r="GXG17" s="10"/>
      <c r="GXH17" s="10"/>
    </row>
    <row r="18" spans="1:939 1823:1824 2708:2709 3593:3594 4478:4479 5363:5364" s="22" customFormat="1" ht="21">
      <c r="A18" s="82"/>
      <c r="B18" s="198" t="s">
        <v>20</v>
      </c>
      <c r="C18" s="188" t="s">
        <v>21</v>
      </c>
      <c r="D18" s="189"/>
      <c r="E18" s="188" t="s">
        <v>22</v>
      </c>
      <c r="F18" s="189"/>
      <c r="G18" s="188" t="s">
        <v>23</v>
      </c>
      <c r="H18" s="189"/>
      <c r="I18" s="188" t="s">
        <v>24</v>
      </c>
      <c r="J18" s="189"/>
      <c r="K18" s="188" t="s">
        <v>25</v>
      </c>
      <c r="L18" s="189"/>
      <c r="M18" s="179" t="s">
        <v>26</v>
      </c>
      <c r="N18" s="19"/>
      <c r="O18" s="237" t="s">
        <v>20</v>
      </c>
      <c r="P18" s="214" t="s">
        <v>21</v>
      </c>
      <c r="Q18" s="215"/>
      <c r="R18" s="214" t="s">
        <v>22</v>
      </c>
      <c r="S18" s="215"/>
      <c r="T18" s="214" t="s">
        <v>23</v>
      </c>
      <c r="U18" s="215"/>
      <c r="V18" s="202" t="s">
        <v>24</v>
      </c>
      <c r="W18" s="203"/>
      <c r="X18" s="202" t="s">
        <v>25</v>
      </c>
      <c r="Y18" s="203"/>
      <c r="Z18" s="171" t="s">
        <v>26</v>
      </c>
      <c r="AA18" s="20"/>
      <c r="AB18" s="198" t="s">
        <v>20</v>
      </c>
      <c r="AC18" s="200" t="s">
        <v>21</v>
      </c>
      <c r="AD18" s="201"/>
      <c r="AE18" s="200" t="s">
        <v>22</v>
      </c>
      <c r="AF18" s="201"/>
      <c r="AG18" s="200" t="s">
        <v>23</v>
      </c>
      <c r="AH18" s="201"/>
      <c r="AI18" s="200" t="s">
        <v>24</v>
      </c>
      <c r="AJ18" s="201"/>
      <c r="AK18" s="200" t="s">
        <v>25</v>
      </c>
      <c r="AL18" s="201"/>
      <c r="AM18" s="179" t="s">
        <v>26</v>
      </c>
      <c r="AN18" s="19"/>
      <c r="AO18" s="170" t="s">
        <v>20</v>
      </c>
      <c r="AP18" s="200" t="s">
        <v>21</v>
      </c>
      <c r="AQ18" s="201"/>
      <c r="AR18" s="188" t="s">
        <v>22</v>
      </c>
      <c r="AS18" s="189"/>
      <c r="AT18" s="188" t="s">
        <v>23</v>
      </c>
      <c r="AU18" s="189"/>
      <c r="AV18" s="188" t="s">
        <v>24</v>
      </c>
      <c r="AW18" s="189"/>
      <c r="AX18" s="188" t="s">
        <v>25</v>
      </c>
      <c r="AY18" s="189"/>
      <c r="AZ18" s="179" t="s">
        <v>26</v>
      </c>
      <c r="BA18" s="21"/>
      <c r="BB18" s="21"/>
      <c r="AJB18" s="21"/>
      <c r="AJC18" s="21"/>
      <c r="BRC18" s="21"/>
      <c r="BRD18" s="21"/>
      <c r="CZD18" s="21"/>
      <c r="CZE18" s="21"/>
      <c r="EHE18" s="21"/>
      <c r="EHF18" s="21"/>
      <c r="FPF18" s="21"/>
      <c r="FPG18" s="21"/>
      <c r="GXG18" s="21"/>
      <c r="GXH18" s="21"/>
    </row>
    <row r="19" spans="1:939 1823:1824 2708:2709 3593:3594 4478:4479 5363:5364" ht="21">
      <c r="A19" s="82"/>
      <c r="B19" s="199"/>
      <c r="C19" s="180">
        <v>1</v>
      </c>
      <c r="D19" s="181"/>
      <c r="E19" s="180">
        <v>2</v>
      </c>
      <c r="F19" s="181"/>
      <c r="G19" s="180">
        <v>3</v>
      </c>
      <c r="H19" s="181"/>
      <c r="I19" s="180">
        <v>4</v>
      </c>
      <c r="J19" s="181"/>
      <c r="K19" s="180">
        <v>5</v>
      </c>
      <c r="L19" s="181"/>
      <c r="M19" s="66">
        <v>6</v>
      </c>
      <c r="N19" s="23"/>
      <c r="O19" s="237"/>
      <c r="P19" s="214"/>
      <c r="Q19" s="215"/>
      <c r="R19" s="214"/>
      <c r="S19" s="215"/>
      <c r="T19" s="214"/>
      <c r="U19" s="215"/>
      <c r="V19" s="180">
        <v>1</v>
      </c>
      <c r="W19" s="181"/>
      <c r="X19" s="180">
        <v>2</v>
      </c>
      <c r="Y19" s="181"/>
      <c r="Z19" s="66">
        <v>3</v>
      </c>
      <c r="AA19" s="23"/>
      <c r="AB19" s="237"/>
      <c r="AC19" s="214"/>
      <c r="AD19" s="215"/>
      <c r="AE19" s="214"/>
      <c r="AF19" s="215"/>
      <c r="AG19" s="214"/>
      <c r="AH19" s="215"/>
      <c r="AI19" s="214"/>
      <c r="AJ19" s="215"/>
      <c r="AK19" s="214"/>
      <c r="AL19" s="215"/>
      <c r="AM19" s="66">
        <v>1</v>
      </c>
      <c r="AN19" s="23"/>
      <c r="AO19" s="114"/>
      <c r="AP19" s="212"/>
      <c r="AQ19" s="213"/>
      <c r="AR19" s="211">
        <v>1</v>
      </c>
      <c r="AS19" s="195"/>
      <c r="AT19" s="194">
        <v>2</v>
      </c>
      <c r="AU19" s="195"/>
      <c r="AV19" s="194">
        <v>3</v>
      </c>
      <c r="AW19" s="195"/>
      <c r="AX19" s="194">
        <v>4</v>
      </c>
      <c r="AY19" s="195"/>
      <c r="AZ19" s="67">
        <v>5</v>
      </c>
      <c r="BA19" s="10"/>
      <c r="BB19" s="10"/>
      <c r="AJB19" s="10"/>
      <c r="AJC19" s="10"/>
      <c r="BRC19" s="10"/>
      <c r="BRD19" s="10"/>
      <c r="CZD19" s="10"/>
      <c r="CZE19" s="10"/>
      <c r="EHE19" s="10"/>
      <c r="EHF19" s="10"/>
      <c r="FPF19" s="10"/>
      <c r="FPG19" s="10"/>
      <c r="GXG19" s="10"/>
      <c r="GXH19" s="10"/>
    </row>
    <row r="20" spans="1:939 1823:1824 2708:2709 3593:3594 4478:4479 5363:5364" ht="28.5">
      <c r="A20" s="83"/>
      <c r="B20" s="106"/>
      <c r="C20" s="89"/>
      <c r="D20" s="166"/>
      <c r="E20" s="167"/>
      <c r="F20" s="166"/>
      <c r="G20" s="167" t="s">
        <v>27</v>
      </c>
      <c r="H20" s="168"/>
      <c r="I20" s="168"/>
      <c r="J20" s="169"/>
      <c r="K20" s="167"/>
      <c r="L20" s="88"/>
      <c r="M20" s="24"/>
      <c r="N20" s="23"/>
      <c r="O20" s="93"/>
      <c r="P20" s="109"/>
      <c r="Q20" s="109"/>
      <c r="R20" s="109"/>
      <c r="S20" s="109"/>
      <c r="T20" s="109"/>
      <c r="U20" s="110"/>
      <c r="V20" s="25" t="s">
        <v>28</v>
      </c>
      <c r="W20" s="86" t="s">
        <v>29</v>
      </c>
      <c r="X20" s="25" t="s">
        <v>28</v>
      </c>
      <c r="Y20" s="86" t="s">
        <v>29</v>
      </c>
      <c r="Z20" s="24"/>
      <c r="AA20" s="23"/>
      <c r="AB20" s="93"/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  <c r="AM20" s="35"/>
      <c r="AN20" s="23"/>
      <c r="AO20" s="102"/>
      <c r="AP20" s="97"/>
      <c r="AQ20" s="103"/>
      <c r="AR20" s="25" t="s">
        <v>28</v>
      </c>
      <c r="AS20" s="86" t="s">
        <v>29</v>
      </c>
      <c r="AT20" s="25" t="s">
        <v>28</v>
      </c>
      <c r="AU20" s="86" t="s">
        <v>29</v>
      </c>
      <c r="AV20" s="25" t="s">
        <v>28</v>
      </c>
      <c r="AW20" s="86" t="s">
        <v>29</v>
      </c>
      <c r="AX20" s="25" t="s">
        <v>28</v>
      </c>
      <c r="AY20" s="86" t="s">
        <v>29</v>
      </c>
      <c r="AZ20" s="24"/>
      <c r="BA20" s="10"/>
      <c r="BB20" s="10"/>
      <c r="AJB20" s="10"/>
      <c r="AJC20" s="10"/>
      <c r="BRC20" s="10"/>
      <c r="BRD20" s="10"/>
      <c r="CZD20" s="10"/>
      <c r="CZE20" s="10"/>
      <c r="EHE20" s="10"/>
      <c r="EHF20" s="10"/>
      <c r="FPF20" s="10"/>
      <c r="FPG20" s="10"/>
      <c r="GXG20" s="10"/>
      <c r="GXH20" s="10"/>
    </row>
    <row r="21" spans="1:939 1823:1824 2708:2709 3593:3594 4478:4479 5363:5364" s="74" customFormat="1" ht="21" customHeight="1">
      <c r="B21" s="111"/>
      <c r="C21" s="233"/>
      <c r="D21" s="234"/>
      <c r="E21" s="233"/>
      <c r="F21" s="235"/>
      <c r="G21" s="233"/>
      <c r="H21" s="235"/>
      <c r="I21" s="121"/>
      <c r="J21" s="121"/>
      <c r="K21" s="233"/>
      <c r="L21" s="235"/>
      <c r="M21" s="85"/>
      <c r="N21" s="28"/>
      <c r="O21" s="111"/>
      <c r="P21" s="112"/>
      <c r="Q21" s="112"/>
      <c r="R21" s="112"/>
      <c r="S21" s="112"/>
      <c r="T21" s="112"/>
      <c r="U21" s="113"/>
      <c r="V21" s="190">
        <f>SUM(V20:W20,B32:H32,B29:M29,K26:M26)/Y5</f>
        <v>0</v>
      </c>
      <c r="W21" s="184"/>
      <c r="X21" s="191">
        <f>SUM(V20:Y20,B32:H32,B29:M29)/Y5</f>
        <v>0</v>
      </c>
      <c r="Y21" s="192"/>
      <c r="Z21" s="27"/>
      <c r="AA21" s="28"/>
      <c r="AB21" s="111"/>
      <c r="AC21" s="112"/>
      <c r="AD21" s="112"/>
      <c r="AE21" s="112"/>
      <c r="AF21" s="112"/>
      <c r="AG21" s="112"/>
      <c r="AH21" s="112"/>
      <c r="AI21" s="112"/>
      <c r="AJ21" s="112"/>
      <c r="AK21" s="112"/>
      <c r="AL21" s="113"/>
      <c r="AM21" s="85"/>
      <c r="AN21" s="28"/>
      <c r="AO21" s="111"/>
      <c r="AP21" s="112"/>
      <c r="AQ21" s="113"/>
      <c r="AR21" s="190">
        <f>SUM(AR20:AS20,AB35:AD35,AB32:AM32,AG29:AM29)/Y5</f>
        <v>0</v>
      </c>
      <c r="AS21" s="184"/>
      <c r="AT21" s="183">
        <f>SUM(AR20:AU20,AB35:AD35,AB32:AM32,AI29:AM29)/Y5</f>
        <v>0</v>
      </c>
      <c r="AU21" s="184"/>
      <c r="AV21" s="183">
        <f>SUM(AR20:AW20,AB35:AD35,AB32:AM32,AK29:AM29)/Y5</f>
        <v>0</v>
      </c>
      <c r="AW21" s="184"/>
      <c r="AX21" s="191">
        <f>SUM(AR20:AY20,AB35:AD35,AB32:AM32,AM29)/Y5</f>
        <v>0</v>
      </c>
      <c r="AY21" s="192"/>
      <c r="AZ21" s="29"/>
      <c r="BA21" s="30"/>
      <c r="BB21" s="30"/>
      <c r="AJB21" s="30"/>
      <c r="AJC21" s="30"/>
      <c r="BRC21" s="30"/>
      <c r="BRD21" s="30"/>
      <c r="CZD21" s="30"/>
      <c r="CZE21" s="30"/>
      <c r="EHE21" s="30"/>
      <c r="EHF21" s="30"/>
      <c r="FPF21" s="30"/>
      <c r="FPG21" s="30"/>
      <c r="GXG21" s="30"/>
      <c r="GXH21" s="30"/>
    </row>
    <row r="22" spans="1:939 1823:1824 2708:2709 3593:3594 4478:4479 5363:5364" ht="18.600000000000001">
      <c r="B22" s="71">
        <v>7</v>
      </c>
      <c r="C22" s="180">
        <v>8</v>
      </c>
      <c r="D22" s="196"/>
      <c r="E22" s="180">
        <v>9</v>
      </c>
      <c r="F22" s="181"/>
      <c r="G22" s="180">
        <v>10</v>
      </c>
      <c r="H22" s="181"/>
      <c r="I22" s="180">
        <v>11</v>
      </c>
      <c r="J22" s="181"/>
      <c r="K22" s="180">
        <v>12</v>
      </c>
      <c r="L22" s="181"/>
      <c r="M22" s="87">
        <v>13</v>
      </c>
      <c r="N22" s="23"/>
      <c r="O22" s="68">
        <v>4</v>
      </c>
      <c r="P22" s="231">
        <v>5</v>
      </c>
      <c r="Q22" s="232"/>
      <c r="R22" s="206">
        <v>6</v>
      </c>
      <c r="S22" s="207"/>
      <c r="T22" s="206">
        <v>7</v>
      </c>
      <c r="U22" s="207"/>
      <c r="V22" s="180">
        <v>8</v>
      </c>
      <c r="W22" s="181"/>
      <c r="X22" s="180">
        <v>9</v>
      </c>
      <c r="Y22" s="181"/>
      <c r="Z22" s="68">
        <v>10</v>
      </c>
      <c r="AA22" s="31"/>
      <c r="AB22" s="68">
        <v>2</v>
      </c>
      <c r="AC22" s="206">
        <v>3</v>
      </c>
      <c r="AD22" s="207"/>
      <c r="AE22" s="206">
        <v>4</v>
      </c>
      <c r="AF22" s="207"/>
      <c r="AG22" s="206">
        <v>5</v>
      </c>
      <c r="AH22" s="207"/>
      <c r="AI22" s="206">
        <v>6</v>
      </c>
      <c r="AJ22" s="207"/>
      <c r="AK22" s="206">
        <v>7</v>
      </c>
      <c r="AL22" s="207"/>
      <c r="AM22" s="68">
        <v>8</v>
      </c>
      <c r="AN22" s="23"/>
      <c r="AO22" s="68">
        <v>6</v>
      </c>
      <c r="AP22" s="206">
        <v>7</v>
      </c>
      <c r="AQ22" s="207"/>
      <c r="AR22" s="180">
        <v>8</v>
      </c>
      <c r="AS22" s="181"/>
      <c r="AT22" s="180">
        <v>9</v>
      </c>
      <c r="AU22" s="181"/>
      <c r="AV22" s="180">
        <v>10</v>
      </c>
      <c r="AW22" s="181"/>
      <c r="AX22" s="204">
        <v>11</v>
      </c>
      <c r="AY22" s="205"/>
      <c r="AZ22" s="68">
        <v>12</v>
      </c>
      <c r="BA22" s="10"/>
      <c r="BB22" s="10"/>
      <c r="AJB22" s="10"/>
      <c r="AJC22" s="10"/>
      <c r="BRC22" s="10"/>
      <c r="BRD22" s="10"/>
      <c r="CZD22" s="10"/>
      <c r="CZE22" s="10"/>
      <c r="EHE22" s="10"/>
      <c r="EHF22" s="10"/>
      <c r="FPF22" s="10"/>
      <c r="FPG22" s="10"/>
      <c r="GXG22" s="10"/>
      <c r="GXH22" s="10"/>
    </row>
    <row r="23" spans="1:939 1823:1824 2708:2709 3593:3594 4478:4479 5363:5364" ht="18.600000000000001">
      <c r="B23" s="26"/>
      <c r="C23" s="25" t="s">
        <v>28</v>
      </c>
      <c r="D23" s="86" t="s">
        <v>29</v>
      </c>
      <c r="E23" s="25" t="s">
        <v>28</v>
      </c>
      <c r="F23" s="86" t="s">
        <v>29</v>
      </c>
      <c r="G23" s="25" t="s">
        <v>28</v>
      </c>
      <c r="H23" s="86" t="s">
        <v>29</v>
      </c>
      <c r="I23" s="25" t="s">
        <v>28</v>
      </c>
      <c r="J23" s="86" t="s">
        <v>29</v>
      </c>
      <c r="K23" s="25" t="s">
        <v>28</v>
      </c>
      <c r="L23" s="86" t="s">
        <v>29</v>
      </c>
      <c r="M23" s="24"/>
      <c r="N23" s="23"/>
      <c r="O23" s="24"/>
      <c r="P23" s="25" t="s">
        <v>28</v>
      </c>
      <c r="Q23" s="86" t="s">
        <v>29</v>
      </c>
      <c r="R23" s="25" t="s">
        <v>28</v>
      </c>
      <c r="S23" s="86" t="s">
        <v>29</v>
      </c>
      <c r="T23" s="25" t="s">
        <v>28</v>
      </c>
      <c r="U23" s="86" t="s">
        <v>29</v>
      </c>
      <c r="V23" s="25" t="s">
        <v>28</v>
      </c>
      <c r="W23" s="86" t="s">
        <v>29</v>
      </c>
      <c r="X23" s="25" t="s">
        <v>28</v>
      </c>
      <c r="Y23" s="86" t="s">
        <v>29</v>
      </c>
      <c r="Z23" s="24"/>
      <c r="AA23" s="31"/>
      <c r="AB23" s="24"/>
      <c r="AC23" s="25" t="s">
        <v>28</v>
      </c>
      <c r="AD23" s="86" t="s">
        <v>29</v>
      </c>
      <c r="AE23" s="25" t="s">
        <v>28</v>
      </c>
      <c r="AF23" s="86" t="s">
        <v>29</v>
      </c>
      <c r="AG23" s="25" t="s">
        <v>28</v>
      </c>
      <c r="AH23" s="86" t="s">
        <v>29</v>
      </c>
      <c r="AI23" s="25" t="s">
        <v>28</v>
      </c>
      <c r="AJ23" s="86" t="s">
        <v>29</v>
      </c>
      <c r="AK23" s="25" t="s">
        <v>28</v>
      </c>
      <c r="AL23" s="86" t="s">
        <v>29</v>
      </c>
      <c r="AM23" s="24"/>
      <c r="AN23" s="23"/>
      <c r="AO23" s="24"/>
      <c r="AP23" s="25" t="s">
        <v>28</v>
      </c>
      <c r="AQ23" s="86" t="s">
        <v>29</v>
      </c>
      <c r="AR23" s="25" t="s">
        <v>28</v>
      </c>
      <c r="AS23" s="86" t="s">
        <v>29</v>
      </c>
      <c r="AT23" s="25" t="s">
        <v>28</v>
      </c>
      <c r="AU23" s="86" t="s">
        <v>29</v>
      </c>
      <c r="AV23" s="25" t="s">
        <v>28</v>
      </c>
      <c r="AW23" s="86" t="s">
        <v>29</v>
      </c>
      <c r="AX23" s="25" t="s">
        <v>28</v>
      </c>
      <c r="AY23" s="86" t="s">
        <v>29</v>
      </c>
      <c r="AZ23" s="24"/>
      <c r="BA23" s="10"/>
      <c r="BB23" s="10"/>
      <c r="AJB23" s="10"/>
      <c r="AJC23" s="10"/>
      <c r="BRC23" s="10"/>
      <c r="BRD23" s="10"/>
      <c r="CZD23" s="10"/>
      <c r="CZE23" s="10"/>
      <c r="EHE23" s="10"/>
      <c r="EHF23" s="10"/>
      <c r="FPF23" s="10"/>
      <c r="FPG23" s="10"/>
      <c r="GXG23" s="10"/>
      <c r="GXH23" s="10"/>
    </row>
    <row r="24" spans="1:939 1823:1824 2708:2709 3593:3594 4478:4479 5363:5364" s="75" customFormat="1" ht="18.600000000000001">
      <c r="B24" s="77"/>
      <c r="C24" s="227">
        <f>SUM(B23:D23,C20:M20)/Y5</f>
        <v>0</v>
      </c>
      <c r="D24" s="236"/>
      <c r="E24" s="227">
        <f>SUM(B23:F23,C20:M20)/Y5</f>
        <v>0</v>
      </c>
      <c r="F24" s="228"/>
      <c r="G24" s="227">
        <f>SUM(B23:H23,C20:M20)/Y5</f>
        <v>0</v>
      </c>
      <c r="H24" s="228"/>
      <c r="I24" s="227">
        <f>SUM(B23:J23,C20:M20)/Y5</f>
        <v>0</v>
      </c>
      <c r="J24" s="228"/>
      <c r="K24" s="229">
        <f>SUM(B23:L23,C20:M20)/Y5</f>
        <v>0</v>
      </c>
      <c r="L24" s="230"/>
      <c r="M24" s="123"/>
      <c r="N24" s="33"/>
      <c r="O24" s="29"/>
      <c r="P24" s="183">
        <f>SUM(O23:Q23,V20:Z20,B32:H32,E29:M29)/Y5</f>
        <v>0</v>
      </c>
      <c r="Q24" s="184"/>
      <c r="R24" s="183">
        <f>SUM(O23:S23,V20:Z20,B32:H32,G29:M29)/Y5</f>
        <v>0</v>
      </c>
      <c r="S24" s="184"/>
      <c r="T24" s="183">
        <f>SUM(O23:U23,V20:Z20,B32:H32,I29:M29)/Y5</f>
        <v>0</v>
      </c>
      <c r="U24" s="184"/>
      <c r="V24" s="183">
        <f>SUM(O23:W23,V20:Z20,B32:H32,K29:M29)/Y5</f>
        <v>0</v>
      </c>
      <c r="W24" s="184"/>
      <c r="X24" s="191">
        <f>SUM(O23:Y23,V20:Z20,B32:H32,M29)/Y5</f>
        <v>0</v>
      </c>
      <c r="Y24" s="192"/>
      <c r="Z24" s="29"/>
      <c r="AA24" s="33"/>
      <c r="AB24" s="29"/>
      <c r="AC24" s="190">
        <f>SUM(AB23:AD23,AM20,O32:Y32,R29:Z29)/Y5</f>
        <v>0</v>
      </c>
      <c r="AD24" s="184"/>
      <c r="AE24" s="183">
        <f>SUM(AB23:AF23,AM20,O32:Y32,T29:Z29)/Y5</f>
        <v>0</v>
      </c>
      <c r="AF24" s="184"/>
      <c r="AG24" s="183">
        <f>SUM(AB23:AH23,AM20,O32:Y32,V29:Z29)/Y5</f>
        <v>0</v>
      </c>
      <c r="AH24" s="184"/>
      <c r="AI24" s="183">
        <f>SUM(AB23:AJ23,AM20,O32:Y32,X29:Z29)/Y5</f>
        <v>0</v>
      </c>
      <c r="AJ24" s="184"/>
      <c r="AK24" s="191">
        <f>SUM(AB23:AL23,AM20,O32:Y32,Z29)/Y5</f>
        <v>0</v>
      </c>
      <c r="AL24" s="192"/>
      <c r="AM24" s="29"/>
      <c r="AN24" s="33"/>
      <c r="AO24" s="29"/>
      <c r="AP24" s="183">
        <f>SUM(AO23:AQ23,AR20:AZ20,AB35:AD35,AE32:AM32)/Y5</f>
        <v>0</v>
      </c>
      <c r="AQ24" s="184"/>
      <c r="AR24" s="183">
        <f>SUM(AO23:AS23,AR20:AZ20,AB35:AD35,AG32:AM32)/Y5</f>
        <v>0</v>
      </c>
      <c r="AS24" s="184"/>
      <c r="AT24" s="183">
        <f>SUM(AO23:AU23,AR20:AZ20,AB35:AD35,AI32:AM32)/Y5</f>
        <v>0</v>
      </c>
      <c r="AU24" s="184"/>
      <c r="AV24" s="183">
        <f>SUM(AO23:AW23,AR20:AZ20,AB35:AD35,AK32:AM32)/Y5</f>
        <v>0</v>
      </c>
      <c r="AW24" s="184"/>
      <c r="AX24" s="191">
        <f>SUM(AO23:AY23,AR20:AZ20,AB35:AD35,AM32)/Y5</f>
        <v>0</v>
      </c>
      <c r="AY24" s="192"/>
      <c r="AZ24" s="29"/>
      <c r="BA24" s="34"/>
      <c r="BB24" s="34"/>
      <c r="AJB24" s="34"/>
      <c r="AJC24" s="34"/>
      <c r="BRC24" s="34"/>
      <c r="BRD24" s="34"/>
      <c r="CZD24" s="34"/>
      <c r="CZE24" s="34"/>
      <c r="EHE24" s="34"/>
      <c r="EHF24" s="34"/>
      <c r="FPF24" s="34"/>
      <c r="FPG24" s="34"/>
      <c r="GXG24" s="34"/>
      <c r="GXH24" s="34"/>
    </row>
    <row r="25" spans="1:939 1823:1824 2708:2709 3593:3594 4478:4479 5363:5364" ht="18.600000000000001">
      <c r="B25" s="71">
        <v>14</v>
      </c>
      <c r="C25" s="180">
        <v>15</v>
      </c>
      <c r="D25" s="196"/>
      <c r="E25" s="180">
        <v>16</v>
      </c>
      <c r="F25" s="181"/>
      <c r="G25" s="180">
        <v>17</v>
      </c>
      <c r="H25" s="181"/>
      <c r="I25" s="180">
        <v>18</v>
      </c>
      <c r="J25" s="181"/>
      <c r="K25" s="180">
        <v>19</v>
      </c>
      <c r="L25" s="181"/>
      <c r="M25" s="87">
        <v>20</v>
      </c>
      <c r="N25" s="23"/>
      <c r="O25" s="68">
        <v>11</v>
      </c>
      <c r="P25" s="180">
        <v>12</v>
      </c>
      <c r="Q25" s="181"/>
      <c r="R25" s="180">
        <v>13</v>
      </c>
      <c r="S25" s="181"/>
      <c r="T25" s="180">
        <v>14</v>
      </c>
      <c r="U25" s="181"/>
      <c r="V25" s="180">
        <v>15</v>
      </c>
      <c r="W25" s="181"/>
      <c r="X25" s="180">
        <v>16</v>
      </c>
      <c r="Y25" s="181"/>
      <c r="Z25" s="68">
        <v>17</v>
      </c>
      <c r="AA25" s="31"/>
      <c r="AB25" s="68">
        <v>9</v>
      </c>
      <c r="AC25" s="204">
        <v>10</v>
      </c>
      <c r="AD25" s="205"/>
      <c r="AE25" s="180">
        <v>11</v>
      </c>
      <c r="AF25" s="181"/>
      <c r="AG25" s="180">
        <v>12</v>
      </c>
      <c r="AH25" s="181"/>
      <c r="AI25" s="180">
        <v>13</v>
      </c>
      <c r="AJ25" s="181"/>
      <c r="AK25" s="180">
        <v>14</v>
      </c>
      <c r="AL25" s="181"/>
      <c r="AM25" s="68">
        <v>15</v>
      </c>
      <c r="AN25" s="19"/>
      <c r="AO25" s="68">
        <v>13</v>
      </c>
      <c r="AP25" s="180">
        <v>14</v>
      </c>
      <c r="AQ25" s="181"/>
      <c r="AR25" s="180">
        <v>15</v>
      </c>
      <c r="AS25" s="181"/>
      <c r="AT25" s="180">
        <v>16</v>
      </c>
      <c r="AU25" s="181"/>
      <c r="AV25" s="180">
        <v>17</v>
      </c>
      <c r="AW25" s="181"/>
      <c r="AX25" s="180">
        <v>18</v>
      </c>
      <c r="AY25" s="181"/>
      <c r="AZ25" s="68">
        <v>19</v>
      </c>
      <c r="BA25" s="10"/>
      <c r="BB25" s="10"/>
      <c r="AJB25" s="10"/>
      <c r="AJC25" s="10"/>
      <c r="BRC25" s="10"/>
      <c r="BRD25" s="10"/>
      <c r="CZD25" s="10"/>
      <c r="CZE25" s="10"/>
      <c r="EHE25" s="10"/>
      <c r="EHF25" s="10"/>
      <c r="FPF25" s="10"/>
      <c r="FPG25" s="10"/>
      <c r="GXG25" s="10"/>
      <c r="GXH25" s="10"/>
    </row>
    <row r="26" spans="1:939 1823:1824 2708:2709 3593:3594 4478:4479 5363:5364" ht="18.600000000000001">
      <c r="B26" s="26"/>
      <c r="C26" s="25" t="s">
        <v>28</v>
      </c>
      <c r="D26" s="86" t="s">
        <v>29</v>
      </c>
      <c r="E26" s="25" t="s">
        <v>28</v>
      </c>
      <c r="F26" s="86" t="s">
        <v>29</v>
      </c>
      <c r="G26" s="25" t="s">
        <v>28</v>
      </c>
      <c r="H26" s="86" t="s">
        <v>29</v>
      </c>
      <c r="I26" s="25" t="s">
        <v>28</v>
      </c>
      <c r="J26" s="86" t="s">
        <v>29</v>
      </c>
      <c r="K26" s="25" t="s">
        <v>28</v>
      </c>
      <c r="L26" s="86" t="s">
        <v>29</v>
      </c>
      <c r="M26" s="24"/>
      <c r="N26" s="23"/>
      <c r="O26" s="24"/>
      <c r="P26" s="25" t="s">
        <v>28</v>
      </c>
      <c r="Q26" s="86" t="s">
        <v>29</v>
      </c>
      <c r="R26" s="25" t="s">
        <v>28</v>
      </c>
      <c r="S26" s="86" t="s">
        <v>29</v>
      </c>
      <c r="T26" s="25" t="s">
        <v>28</v>
      </c>
      <c r="U26" s="86" t="s">
        <v>29</v>
      </c>
      <c r="V26" s="25" t="s">
        <v>28</v>
      </c>
      <c r="W26" s="86" t="s">
        <v>29</v>
      </c>
      <c r="X26" s="25" t="s">
        <v>28</v>
      </c>
      <c r="Y26" s="86" t="s">
        <v>29</v>
      </c>
      <c r="Z26" s="24"/>
      <c r="AA26" s="31"/>
      <c r="AB26" s="24"/>
      <c r="AC26" s="25" t="s">
        <v>28</v>
      </c>
      <c r="AD26" s="86" t="s">
        <v>29</v>
      </c>
      <c r="AE26" s="25" t="s">
        <v>28</v>
      </c>
      <c r="AF26" s="86" t="s">
        <v>29</v>
      </c>
      <c r="AG26" s="25" t="s">
        <v>28</v>
      </c>
      <c r="AH26" s="86" t="s">
        <v>29</v>
      </c>
      <c r="AI26" s="25" t="s">
        <v>28</v>
      </c>
      <c r="AJ26" s="86" t="s">
        <v>29</v>
      </c>
      <c r="AK26" s="25" t="s">
        <v>28</v>
      </c>
      <c r="AL26" s="86" t="s">
        <v>29</v>
      </c>
      <c r="AM26" s="24"/>
      <c r="AN26" s="23"/>
      <c r="AO26" s="24"/>
      <c r="AP26" s="25" t="s">
        <v>28</v>
      </c>
      <c r="AQ26" s="86" t="s">
        <v>29</v>
      </c>
      <c r="AR26" s="25" t="s">
        <v>28</v>
      </c>
      <c r="AS26" s="86" t="s">
        <v>29</v>
      </c>
      <c r="AT26" s="25" t="s">
        <v>28</v>
      </c>
      <c r="AU26" s="86" t="s">
        <v>29</v>
      </c>
      <c r="AV26" s="25" t="s">
        <v>28</v>
      </c>
      <c r="AW26" s="86" t="s">
        <v>29</v>
      </c>
      <c r="AX26" s="25" t="s">
        <v>28</v>
      </c>
      <c r="AY26" s="86" t="s">
        <v>29</v>
      </c>
      <c r="AZ26" s="24"/>
      <c r="BA26" s="10"/>
      <c r="BB26" s="10"/>
      <c r="AJB26" s="10"/>
      <c r="AJC26" s="10"/>
      <c r="BRC26" s="10"/>
      <c r="BRD26" s="10"/>
      <c r="CZD26" s="10"/>
      <c r="CZE26" s="10"/>
      <c r="EHE26" s="10"/>
      <c r="EHF26" s="10"/>
      <c r="FPF26" s="10"/>
      <c r="FPG26" s="10"/>
      <c r="GXG26" s="10"/>
      <c r="GXH26" s="10"/>
    </row>
    <row r="27" spans="1:939 1823:1824 2708:2709 3593:3594 4478:4479 5363:5364" s="75" customFormat="1" ht="18.600000000000001">
      <c r="B27" s="77"/>
      <c r="C27" s="183">
        <f>SUM(B26:D26,B23:M23,E20:M20)/Y5</f>
        <v>0</v>
      </c>
      <c r="D27" s="184"/>
      <c r="E27" s="183">
        <f>SUM(B26:F26,B23:M23,G20:M20)/Y5</f>
        <v>0</v>
      </c>
      <c r="F27" s="184"/>
      <c r="G27" s="183">
        <f>SUM(B26:H26,B23:M23,I20:M20)/Y5</f>
        <v>0</v>
      </c>
      <c r="H27" s="184"/>
      <c r="I27" s="183">
        <f>SUM(B26:J26,B23:M23,K20:M20)/Y5</f>
        <v>0</v>
      </c>
      <c r="J27" s="184"/>
      <c r="K27" s="191">
        <f>SUM(B26:L26,B23:M23,M20)/Y5</f>
        <v>0</v>
      </c>
      <c r="L27" s="216"/>
      <c r="M27" s="123"/>
      <c r="N27" s="33"/>
      <c r="O27" s="29"/>
      <c r="P27" s="183">
        <f>SUM(O26:Q26,O23:Z23,V20:Z20,E32:H32)/Y5</f>
        <v>0</v>
      </c>
      <c r="Q27" s="184"/>
      <c r="R27" s="183">
        <f>SUM(O26:S26,O23:Z23,V20:Z20,G32:H32)/Y5</f>
        <v>0</v>
      </c>
      <c r="S27" s="184"/>
      <c r="T27" s="183">
        <f>SUM(O26:U26,O23:Z23,V20:Z20)/Y5</f>
        <v>0</v>
      </c>
      <c r="U27" s="184"/>
      <c r="V27" s="183">
        <f>SUM(O26:W26,O23:Z23,X20:Z20)/Y5</f>
        <v>0</v>
      </c>
      <c r="W27" s="184"/>
      <c r="X27" s="191">
        <f>SUM(O26:Y26,O23:Z23,Z20)/Y5</f>
        <v>0</v>
      </c>
      <c r="Y27" s="192"/>
      <c r="Z27" s="29"/>
      <c r="AA27" s="33"/>
      <c r="AB27" s="29"/>
      <c r="AC27" s="190">
        <f>SUM(AB26:AD26,AB23:AM23,AM20,R32:Y32)/Y5</f>
        <v>0</v>
      </c>
      <c r="AD27" s="184"/>
      <c r="AE27" s="183">
        <f>SUM(AB26:AF26,AB23:AM23,AM20,T32:Y32)/Y5</f>
        <v>0</v>
      </c>
      <c r="AF27" s="184"/>
      <c r="AG27" s="183">
        <f>SUM(AB26:AH26,AB23:AM23,AM20,V32:Y32)/Y5</f>
        <v>0</v>
      </c>
      <c r="AH27" s="184"/>
      <c r="AI27" s="183">
        <f>SUM(AB26:AJ26,AB23:AM23,AM20,Y32)/Y5</f>
        <v>0</v>
      </c>
      <c r="AJ27" s="184"/>
      <c r="AK27" s="191">
        <f>SUM(AB26:AL26,AB23:AM23,AM20)/Y5</f>
        <v>0</v>
      </c>
      <c r="AL27" s="192"/>
      <c r="AM27" s="29"/>
      <c r="AN27" s="33"/>
      <c r="AO27" s="29"/>
      <c r="AP27" s="190">
        <f>SUM(AO26:AQ26,AO23:AZ23,AR20:AZ20)/Y5</f>
        <v>0</v>
      </c>
      <c r="AQ27" s="184"/>
      <c r="AR27" s="183">
        <f>SUM(AO26:AS26,AO23:AZ23,AT20:AZ20)/Y5</f>
        <v>0</v>
      </c>
      <c r="AS27" s="184"/>
      <c r="AT27" s="183">
        <f>SUM(AO26:AU26,AO23:AZ23,AV20:AZ20)/Y5</f>
        <v>0</v>
      </c>
      <c r="AU27" s="184"/>
      <c r="AV27" s="183">
        <f>SUM(AO26:AW26,AO23:AZ23,AX20:AZ20)/Y5</f>
        <v>0</v>
      </c>
      <c r="AW27" s="184"/>
      <c r="AX27" s="191">
        <f>SUM(AO26:AY26,AO23:AZ23,AZ20)/Y5</f>
        <v>0</v>
      </c>
      <c r="AY27" s="192"/>
      <c r="AZ27" s="29"/>
      <c r="BA27" s="34"/>
      <c r="BB27" s="34"/>
      <c r="AJB27" s="34"/>
      <c r="AJC27" s="34"/>
      <c r="BRC27" s="34"/>
      <c r="BRD27" s="34"/>
      <c r="CZD27" s="34"/>
      <c r="CZE27" s="34"/>
      <c r="EHE27" s="34"/>
      <c r="EHF27" s="34"/>
      <c r="FPF27" s="34"/>
      <c r="FPG27" s="34"/>
      <c r="GXG27" s="34"/>
      <c r="GXH27" s="34"/>
    </row>
    <row r="28" spans="1:939 1823:1824 2708:2709 3593:3594 4478:4479 5363:5364" ht="18.600000000000001">
      <c r="B28" s="71">
        <v>21</v>
      </c>
      <c r="C28" s="180">
        <v>22</v>
      </c>
      <c r="D28" s="196"/>
      <c r="E28" s="180">
        <v>23</v>
      </c>
      <c r="F28" s="181"/>
      <c r="G28" s="180">
        <v>24</v>
      </c>
      <c r="H28" s="181"/>
      <c r="I28" s="180">
        <v>25</v>
      </c>
      <c r="J28" s="181"/>
      <c r="K28" s="180">
        <v>26</v>
      </c>
      <c r="L28" s="181"/>
      <c r="M28" s="87">
        <v>27</v>
      </c>
      <c r="N28" s="23"/>
      <c r="O28" s="68">
        <v>18</v>
      </c>
      <c r="P28" s="180">
        <v>19</v>
      </c>
      <c r="Q28" s="181"/>
      <c r="R28" s="180">
        <v>20</v>
      </c>
      <c r="S28" s="181"/>
      <c r="T28" s="180">
        <v>21</v>
      </c>
      <c r="U28" s="181"/>
      <c r="V28" s="180">
        <v>22</v>
      </c>
      <c r="W28" s="181"/>
      <c r="X28" s="180">
        <v>23</v>
      </c>
      <c r="Y28" s="181"/>
      <c r="Z28" s="68">
        <v>24</v>
      </c>
      <c r="AA28" s="31"/>
      <c r="AB28" s="68">
        <v>16</v>
      </c>
      <c r="AC28" s="180">
        <v>17</v>
      </c>
      <c r="AD28" s="181"/>
      <c r="AE28" s="180">
        <v>18</v>
      </c>
      <c r="AF28" s="181"/>
      <c r="AG28" s="180">
        <v>19</v>
      </c>
      <c r="AH28" s="181"/>
      <c r="AI28" s="180">
        <v>20</v>
      </c>
      <c r="AJ28" s="181"/>
      <c r="AK28" s="180">
        <v>21</v>
      </c>
      <c r="AL28" s="181"/>
      <c r="AM28" s="68">
        <v>22</v>
      </c>
      <c r="AN28" s="19"/>
      <c r="AO28" s="68">
        <v>20</v>
      </c>
      <c r="AP28" s="180">
        <v>21</v>
      </c>
      <c r="AQ28" s="181"/>
      <c r="AR28" s="180">
        <v>22</v>
      </c>
      <c r="AS28" s="181"/>
      <c r="AT28" s="180">
        <v>23</v>
      </c>
      <c r="AU28" s="181"/>
      <c r="AV28" s="204">
        <v>24</v>
      </c>
      <c r="AW28" s="205"/>
      <c r="AX28" s="180">
        <v>25</v>
      </c>
      <c r="AY28" s="181"/>
      <c r="AZ28" s="68">
        <v>26</v>
      </c>
      <c r="BA28" s="10"/>
      <c r="BB28" s="10"/>
      <c r="AJB28" s="10"/>
      <c r="AJC28" s="10"/>
      <c r="BRC28" s="10"/>
      <c r="BRD28" s="10"/>
      <c r="CZD28" s="10"/>
      <c r="CZE28" s="10"/>
      <c r="EHE28" s="10"/>
      <c r="EHF28" s="10"/>
      <c r="FPF28" s="10"/>
      <c r="FPG28" s="10"/>
      <c r="GXG28" s="10"/>
      <c r="GXH28" s="10"/>
    </row>
    <row r="29" spans="1:939 1823:1824 2708:2709 3593:3594 4478:4479 5363:5364" ht="18.600000000000001">
      <c r="B29" s="26"/>
      <c r="C29" s="25" t="s">
        <v>28</v>
      </c>
      <c r="D29" s="86" t="s">
        <v>29</v>
      </c>
      <c r="E29" s="25" t="s">
        <v>28</v>
      </c>
      <c r="F29" s="86" t="s">
        <v>29</v>
      </c>
      <c r="G29" s="25" t="s">
        <v>28</v>
      </c>
      <c r="H29" s="86" t="s">
        <v>29</v>
      </c>
      <c r="I29" s="25" t="s">
        <v>28</v>
      </c>
      <c r="J29" s="86" t="s">
        <v>29</v>
      </c>
      <c r="K29" s="25" t="s">
        <v>28</v>
      </c>
      <c r="L29" s="86" t="s">
        <v>29</v>
      </c>
      <c r="M29" s="24"/>
      <c r="N29" s="23"/>
      <c r="O29" s="24"/>
      <c r="P29" s="25" t="s">
        <v>28</v>
      </c>
      <c r="Q29" s="86" t="s">
        <v>29</v>
      </c>
      <c r="R29" s="25" t="s">
        <v>28</v>
      </c>
      <c r="S29" s="86" t="s">
        <v>29</v>
      </c>
      <c r="T29" s="25" t="s">
        <v>28</v>
      </c>
      <c r="U29" s="86" t="s">
        <v>29</v>
      </c>
      <c r="V29" s="25" t="s">
        <v>28</v>
      </c>
      <c r="W29" s="86" t="s">
        <v>29</v>
      </c>
      <c r="X29" s="25" t="s">
        <v>28</v>
      </c>
      <c r="Y29" s="86" t="s">
        <v>29</v>
      </c>
      <c r="Z29" s="24"/>
      <c r="AA29" s="31"/>
      <c r="AB29" s="24"/>
      <c r="AC29" s="25" t="s">
        <v>28</v>
      </c>
      <c r="AD29" s="86" t="s">
        <v>29</v>
      </c>
      <c r="AE29" s="25" t="s">
        <v>28</v>
      </c>
      <c r="AF29" s="86" t="s">
        <v>29</v>
      </c>
      <c r="AG29" s="25" t="s">
        <v>28</v>
      </c>
      <c r="AH29" s="86" t="s">
        <v>29</v>
      </c>
      <c r="AI29" s="25" t="s">
        <v>28</v>
      </c>
      <c r="AJ29" s="86" t="s">
        <v>29</v>
      </c>
      <c r="AK29" s="25" t="s">
        <v>28</v>
      </c>
      <c r="AL29" s="86" t="s">
        <v>29</v>
      </c>
      <c r="AM29" s="24"/>
      <c r="AN29" s="23"/>
      <c r="AO29" s="24"/>
      <c r="AP29" s="25" t="s">
        <v>28</v>
      </c>
      <c r="AQ29" s="86" t="s">
        <v>29</v>
      </c>
      <c r="AR29" s="25" t="s">
        <v>28</v>
      </c>
      <c r="AS29" s="86" t="s">
        <v>29</v>
      </c>
      <c r="AT29" s="25" t="s">
        <v>28</v>
      </c>
      <c r="AU29" s="86" t="s">
        <v>29</v>
      </c>
      <c r="AV29" s="25" t="s">
        <v>28</v>
      </c>
      <c r="AW29" s="86" t="s">
        <v>29</v>
      </c>
      <c r="AX29" s="25" t="s">
        <v>28</v>
      </c>
      <c r="AY29" s="86" t="s">
        <v>29</v>
      </c>
      <c r="AZ29" s="24"/>
      <c r="BA29" s="10"/>
      <c r="BB29" s="10"/>
      <c r="AJB29" s="10"/>
      <c r="AJC29" s="10"/>
      <c r="BRC29" s="10"/>
      <c r="BRD29" s="10"/>
      <c r="CZD29" s="10"/>
      <c r="CZE29" s="10"/>
      <c r="EHE29" s="10"/>
      <c r="EHF29" s="10"/>
      <c r="FPF29" s="10"/>
      <c r="FPG29" s="10"/>
      <c r="GXG29" s="10"/>
      <c r="GXH29" s="10"/>
    </row>
    <row r="30" spans="1:939 1823:1824 2708:2709 3593:3594 4478:4479 5363:5364" s="75" customFormat="1" ht="18.600000000000001">
      <c r="B30" s="77"/>
      <c r="C30" s="183">
        <f>SUM(B29:D29,B26:M26,E23:M23)/Y5</f>
        <v>0</v>
      </c>
      <c r="D30" s="184"/>
      <c r="E30" s="183">
        <f>SUM(B29:F29,B26:M26,G23:M23)/Y5</f>
        <v>0</v>
      </c>
      <c r="F30" s="184"/>
      <c r="G30" s="183">
        <f>SUM(B29:H29,B26:M26,I23:M23)/Y5</f>
        <v>0</v>
      </c>
      <c r="H30" s="184"/>
      <c r="I30" s="183">
        <f>SUM(B29:J29,B26:M26,K23:M23)/Y5</f>
        <v>0</v>
      </c>
      <c r="J30" s="184"/>
      <c r="K30" s="191">
        <f>SUM(B29:L29,B26:M26,M23)/Y5</f>
        <v>0</v>
      </c>
      <c r="L30" s="216"/>
      <c r="M30" s="123"/>
      <c r="N30" s="33"/>
      <c r="O30" s="29"/>
      <c r="P30" s="183">
        <f>SUM(O29:Q29,O26:Z26,R23:Z23)/Y5</f>
        <v>0</v>
      </c>
      <c r="Q30" s="184"/>
      <c r="R30" s="183">
        <f>SUM(O29:S29,O26:Z26,T23:Z23)/Y5</f>
        <v>0</v>
      </c>
      <c r="S30" s="184"/>
      <c r="T30" s="183">
        <f>SUM(O29:U29,O26:Z26,V23:Z23)/Y5</f>
        <v>0</v>
      </c>
      <c r="U30" s="184"/>
      <c r="V30" s="183">
        <f>SUM(O29:W29,O26:Z26,X23:Z23)/Y5</f>
        <v>0</v>
      </c>
      <c r="W30" s="184"/>
      <c r="X30" s="191">
        <f>SUM(O29:Y29,O26:Z26,Z23)/Y5</f>
        <v>0</v>
      </c>
      <c r="Y30" s="192"/>
      <c r="Z30" s="29"/>
      <c r="AA30" s="33"/>
      <c r="AB30" s="29"/>
      <c r="AC30" s="190">
        <f>SUM(AB29:AD29,AB26:AM26,AE23:AM23)/Y5</f>
        <v>0</v>
      </c>
      <c r="AD30" s="184"/>
      <c r="AE30" s="183">
        <f>SUM(AB29:AF29,AB26:AM26,AG23:AM23)/Y5</f>
        <v>0</v>
      </c>
      <c r="AF30" s="184"/>
      <c r="AG30" s="183">
        <f>SUM(AB29:AH29,AB26:AM26,AI23:AM23)/Y5</f>
        <v>0</v>
      </c>
      <c r="AH30" s="184"/>
      <c r="AI30" s="183">
        <f>SUM(AB29:AJ29,AB26:AM26,AK23:AM23)/Y5</f>
        <v>0</v>
      </c>
      <c r="AJ30" s="184"/>
      <c r="AK30" s="191">
        <f>SUM(AB29:AL29,AB26:AM26,AM23)/Y5</f>
        <v>0</v>
      </c>
      <c r="AL30" s="192"/>
      <c r="AM30" s="29"/>
      <c r="AN30" s="33"/>
      <c r="AO30" s="29"/>
      <c r="AP30" s="190">
        <f>SUM(AO29:AQ29,AO26:AZ26,AR23:AZ23)/Y5</f>
        <v>0</v>
      </c>
      <c r="AQ30" s="184"/>
      <c r="AR30" s="183">
        <f>SUM(AO29:AS29,AO26:AZ26,AT23:AZ23)/Y5</f>
        <v>0</v>
      </c>
      <c r="AS30" s="184"/>
      <c r="AT30" s="183">
        <f>SUM(AO29:AU29,AO26:AZ26,AV23:AZ23)/Y5</f>
        <v>0</v>
      </c>
      <c r="AU30" s="184"/>
      <c r="AV30" s="183">
        <f>SUM(AO29:AW29,AO26:AZ26,AX23:AZ23)/Y5</f>
        <v>0</v>
      </c>
      <c r="AW30" s="184"/>
      <c r="AX30" s="191">
        <f>SUM(AO29:AY29,AO26:AZ26,AZ23)/Y5</f>
        <v>0</v>
      </c>
      <c r="AY30" s="192"/>
      <c r="AZ30" s="29"/>
      <c r="BA30" s="34"/>
      <c r="BB30" s="34"/>
      <c r="AJB30" s="34"/>
      <c r="AJC30" s="34"/>
      <c r="BRC30" s="34"/>
      <c r="BRD30" s="34"/>
      <c r="CZD30" s="34"/>
      <c r="CZE30" s="34"/>
      <c r="EHE30" s="34"/>
      <c r="EHF30" s="34"/>
      <c r="FPF30" s="34"/>
      <c r="FPG30" s="34"/>
      <c r="GXG30" s="34"/>
      <c r="GXH30" s="34"/>
    </row>
    <row r="31" spans="1:939 1823:1824 2708:2709 3593:3594 4478:4479 5363:5364" ht="18.600000000000001">
      <c r="B31" s="71">
        <v>28</v>
      </c>
      <c r="C31" s="180">
        <v>29</v>
      </c>
      <c r="D31" s="196"/>
      <c r="E31" s="180">
        <v>30</v>
      </c>
      <c r="F31" s="181"/>
      <c r="G31" s="197">
        <v>31</v>
      </c>
      <c r="H31" s="182"/>
      <c r="I31" s="109"/>
      <c r="J31" s="109"/>
      <c r="K31" s="109"/>
      <c r="L31" s="109"/>
      <c r="M31" s="95"/>
      <c r="N31" s="23"/>
      <c r="O31" s="68">
        <v>25</v>
      </c>
      <c r="P31" s="197">
        <v>26</v>
      </c>
      <c r="Q31" s="182"/>
      <c r="R31" s="197">
        <v>27</v>
      </c>
      <c r="S31" s="182"/>
      <c r="T31" s="197">
        <v>28</v>
      </c>
      <c r="U31" s="182"/>
      <c r="V31" s="197">
        <v>29</v>
      </c>
      <c r="W31" s="182"/>
      <c r="X31" s="197">
        <v>30</v>
      </c>
      <c r="Y31" s="182"/>
      <c r="Z31" s="106"/>
      <c r="AA31" s="31"/>
      <c r="AB31" s="68">
        <v>23</v>
      </c>
      <c r="AC31" s="180">
        <v>24</v>
      </c>
      <c r="AD31" s="181"/>
      <c r="AE31" s="180">
        <v>25</v>
      </c>
      <c r="AF31" s="181"/>
      <c r="AG31" s="180">
        <v>26</v>
      </c>
      <c r="AH31" s="181"/>
      <c r="AI31" s="180">
        <v>27</v>
      </c>
      <c r="AJ31" s="181"/>
      <c r="AK31" s="180">
        <v>28</v>
      </c>
      <c r="AL31" s="181"/>
      <c r="AM31" s="68">
        <v>29</v>
      </c>
      <c r="AN31" s="19"/>
      <c r="AO31" s="68">
        <v>27</v>
      </c>
      <c r="AP31" s="180">
        <v>28</v>
      </c>
      <c r="AQ31" s="181"/>
      <c r="AR31" s="180">
        <v>29</v>
      </c>
      <c r="AS31" s="181"/>
      <c r="AT31" s="197">
        <v>30</v>
      </c>
      <c r="AU31" s="182"/>
      <c r="AV31" s="115"/>
      <c r="AW31" s="109"/>
      <c r="AX31" s="109"/>
      <c r="AY31" s="109"/>
      <c r="AZ31" s="95"/>
      <c r="BA31" s="10"/>
      <c r="BB31" s="10"/>
      <c r="AJB31" s="10"/>
      <c r="AJC31" s="10"/>
      <c r="BRC31" s="10"/>
      <c r="BRD31" s="10"/>
      <c r="CZD31" s="10"/>
      <c r="CZE31" s="10"/>
      <c r="EHE31" s="10"/>
      <c r="EHF31" s="10"/>
      <c r="FPF31" s="10"/>
      <c r="FPG31" s="10"/>
      <c r="GXG31" s="10"/>
      <c r="GXH31" s="10"/>
    </row>
    <row r="32" spans="1:939 1823:1824 2708:2709 3593:3594 4478:4479 5363:5364" ht="18.600000000000001">
      <c r="B32" s="26"/>
      <c r="C32" s="25" t="s">
        <v>28</v>
      </c>
      <c r="D32" s="86" t="s">
        <v>29</v>
      </c>
      <c r="E32" s="25" t="s">
        <v>28</v>
      </c>
      <c r="F32" s="86" t="s">
        <v>29</v>
      </c>
      <c r="G32" s="25" t="s">
        <v>28</v>
      </c>
      <c r="H32" s="86" t="s">
        <v>29</v>
      </c>
      <c r="I32" s="97"/>
      <c r="J32" s="97"/>
      <c r="K32" s="97"/>
      <c r="L32" s="97"/>
      <c r="M32" s="98"/>
      <c r="N32" s="23"/>
      <c r="O32" s="24"/>
      <c r="P32" s="25" t="s">
        <v>28</v>
      </c>
      <c r="Q32" s="86" t="s">
        <v>29</v>
      </c>
      <c r="R32" s="25" t="s">
        <v>28</v>
      </c>
      <c r="S32" s="86" t="s">
        <v>29</v>
      </c>
      <c r="T32" s="25" t="s">
        <v>28</v>
      </c>
      <c r="U32" s="86" t="s">
        <v>29</v>
      </c>
      <c r="V32" s="25" t="s">
        <v>28</v>
      </c>
      <c r="W32" s="86" t="s">
        <v>29</v>
      </c>
      <c r="X32" s="25" t="s">
        <v>28</v>
      </c>
      <c r="Y32" s="86" t="s">
        <v>29</v>
      </c>
      <c r="Z32" s="107"/>
      <c r="AA32" s="31"/>
      <c r="AB32" s="24"/>
      <c r="AC32" s="25" t="s">
        <v>28</v>
      </c>
      <c r="AD32" s="86" t="s">
        <v>29</v>
      </c>
      <c r="AE32" s="25" t="s">
        <v>28</v>
      </c>
      <c r="AF32" s="86" t="s">
        <v>29</v>
      </c>
      <c r="AG32" s="25" t="s">
        <v>28</v>
      </c>
      <c r="AH32" s="86" t="s">
        <v>29</v>
      </c>
      <c r="AI32" s="25" t="s">
        <v>28</v>
      </c>
      <c r="AJ32" s="86" t="s">
        <v>29</v>
      </c>
      <c r="AK32" s="25" t="s">
        <v>28</v>
      </c>
      <c r="AL32" s="86" t="s">
        <v>29</v>
      </c>
      <c r="AM32" s="24"/>
      <c r="AN32" s="23"/>
      <c r="AO32" s="24"/>
      <c r="AP32" s="25" t="s">
        <v>28</v>
      </c>
      <c r="AQ32" s="86" t="s">
        <v>29</v>
      </c>
      <c r="AR32" s="25" t="s">
        <v>28</v>
      </c>
      <c r="AS32" s="86" t="s">
        <v>29</v>
      </c>
      <c r="AT32" s="25" t="s">
        <v>28</v>
      </c>
      <c r="AU32" s="86" t="s">
        <v>29</v>
      </c>
      <c r="AV32" s="96"/>
      <c r="AW32" s="97"/>
      <c r="AX32" s="97"/>
      <c r="AY32" s="97"/>
      <c r="AZ32" s="98"/>
      <c r="BA32" s="10"/>
      <c r="BB32" s="10"/>
      <c r="AJB32" s="10"/>
      <c r="AJC32" s="10"/>
      <c r="BRC32" s="10"/>
      <c r="BRD32" s="10"/>
      <c r="CZD32" s="10"/>
      <c r="CZE32" s="10"/>
      <c r="EHE32" s="10"/>
      <c r="EHF32" s="10"/>
      <c r="FPF32" s="10"/>
      <c r="FPG32" s="10"/>
      <c r="GXG32" s="10"/>
      <c r="GXH32" s="10"/>
    </row>
    <row r="33" spans="2:939 1823:1824 2708:2709 3593:3594 4478:4479 5363:5364" s="75" customFormat="1" ht="18.600000000000001">
      <c r="B33" s="77"/>
      <c r="C33" s="183">
        <f>SUM(B32:D32,B29:M29,E26:M26)/Y5</f>
        <v>0</v>
      </c>
      <c r="D33" s="190"/>
      <c r="E33" s="183">
        <f>SUM(B32:F32,B29:M29,G26:M26)/Y5</f>
        <v>0</v>
      </c>
      <c r="F33" s="184"/>
      <c r="G33" s="191">
        <f>SUM(B32:H32,B29:M29,I26:M26)/Y5</f>
        <v>0</v>
      </c>
      <c r="H33" s="192"/>
      <c r="I33" s="100"/>
      <c r="J33" s="100"/>
      <c r="K33" s="100"/>
      <c r="L33" s="100"/>
      <c r="M33" s="101"/>
      <c r="N33" s="33"/>
      <c r="O33" s="29"/>
      <c r="P33" s="191">
        <f>SUM(O32:Q32,O29:Z29,R26:Z26)/Y5</f>
        <v>0</v>
      </c>
      <c r="Q33" s="192"/>
      <c r="R33" s="191">
        <f>SUM(O32:S32,O29:Z29,T26:Z26)/Y5</f>
        <v>0</v>
      </c>
      <c r="S33" s="192"/>
      <c r="T33" s="191">
        <f>SUM(O32:U32,O29:Z29,V26:Z26)/Y5</f>
        <v>0</v>
      </c>
      <c r="U33" s="192"/>
      <c r="V33" s="191">
        <f>SUM(O32:W32,O29:Z29,X26:Z26)/Y5</f>
        <v>0</v>
      </c>
      <c r="W33" s="192"/>
      <c r="X33" s="191">
        <f>SUM(O32:Y32,O29:Z29,Z26)/Y5</f>
        <v>0</v>
      </c>
      <c r="Y33" s="192"/>
      <c r="Z33" s="108"/>
      <c r="AA33" s="33"/>
      <c r="AB33" s="29"/>
      <c r="AC33" s="190">
        <f>SUM(AB32:AD32,AB29:AM29,AE26:AM26)/Y5</f>
        <v>0</v>
      </c>
      <c r="AD33" s="184"/>
      <c r="AE33" s="183">
        <f>SUM(AB32:AF32,AB29:AM29,AG26:AM26)/Y5</f>
        <v>0</v>
      </c>
      <c r="AF33" s="184"/>
      <c r="AG33" s="183">
        <f>SUM(AB32:AH32,AB29:AM29,AI26:AM26)/Y5</f>
        <v>0</v>
      </c>
      <c r="AH33" s="184"/>
      <c r="AI33" s="183">
        <f>SUM(AB32:AJ32,AB29:AM29,AK26:AM26)/Y5</f>
        <v>0</v>
      </c>
      <c r="AJ33" s="184"/>
      <c r="AK33" s="191">
        <f>SUM(AB32:AL32,AB29:AM29,AM26)/Y5</f>
        <v>0</v>
      </c>
      <c r="AL33" s="192"/>
      <c r="AM33" s="29"/>
      <c r="AN33" s="33"/>
      <c r="AO33" s="29"/>
      <c r="AP33" s="190">
        <f>SUM(AO32:AQ32,AO29:AZ29,AR26:AZ26)/Y5</f>
        <v>0</v>
      </c>
      <c r="AQ33" s="184"/>
      <c r="AR33" s="183">
        <f>SUM(AO32:AS32,AO29:AZ29,AT26:AZ26)/Y5</f>
        <v>0</v>
      </c>
      <c r="AS33" s="184"/>
      <c r="AT33" s="183">
        <f>SUM(AO32:AU32,AO29:AZ29,AV26:AZ26)/Y5</f>
        <v>0</v>
      </c>
      <c r="AU33" s="184"/>
      <c r="AV33" s="99"/>
      <c r="AW33" s="100"/>
      <c r="AX33" s="100"/>
      <c r="AY33" s="100"/>
      <c r="AZ33" s="101"/>
      <c r="BA33" s="34"/>
      <c r="BB33" s="34"/>
      <c r="AJB33" s="34"/>
      <c r="AJC33" s="34"/>
      <c r="BRC33" s="34"/>
      <c r="BRD33" s="34"/>
      <c r="CZD33" s="34"/>
      <c r="CZE33" s="34"/>
      <c r="EHE33" s="34"/>
      <c r="EHF33" s="34"/>
      <c r="FPF33" s="34"/>
      <c r="FPG33" s="34"/>
      <c r="GXG33" s="34"/>
      <c r="GXH33" s="34"/>
    </row>
    <row r="34" spans="2:939 1823:1824 2708:2709 3593:3594 4478:4479 5363:5364" ht="18.600000000000001"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9"/>
      <c r="N34" s="23"/>
      <c r="O34" s="19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9"/>
      <c r="AA34" s="31"/>
      <c r="AB34" s="68">
        <v>30</v>
      </c>
      <c r="AC34" s="197">
        <v>31</v>
      </c>
      <c r="AD34" s="182"/>
      <c r="AE34" s="115"/>
      <c r="AF34" s="109"/>
      <c r="AG34" s="109"/>
      <c r="AH34" s="109"/>
      <c r="AI34" s="109"/>
      <c r="AJ34" s="109"/>
      <c r="AK34" s="109"/>
      <c r="AL34" s="109"/>
      <c r="AM34" s="95"/>
      <c r="AN34" s="23"/>
      <c r="AO34" s="19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19"/>
      <c r="BA34" s="18"/>
      <c r="BB34" s="10"/>
      <c r="AJB34" s="10"/>
      <c r="AJC34" s="10"/>
      <c r="BRC34" s="10"/>
      <c r="BRD34" s="10"/>
      <c r="CZD34" s="10"/>
      <c r="CZE34" s="10"/>
      <c r="EHE34" s="10"/>
      <c r="EHF34" s="10"/>
      <c r="FPF34" s="10"/>
      <c r="FPG34" s="10"/>
      <c r="GXG34" s="10"/>
      <c r="GXH34" s="10"/>
    </row>
    <row r="35" spans="2:939 1823:1824 2708:2709 3593:3594 4478:4479 5363:5364" ht="18.600000000000001">
      <c r="B35" s="145" t="s">
        <v>30</v>
      </c>
      <c r="C35" s="23"/>
      <c r="D35" s="23"/>
      <c r="E35" s="156">
        <f>SUM(C23,E23,G23,I23,K23,K26,I26,G26,E26,C26,C29,E29,G29,I29,K29,G32,E32,C32)</f>
        <v>0</v>
      </c>
      <c r="F35" s="145" t="s">
        <v>31</v>
      </c>
      <c r="G35" s="23"/>
      <c r="H35" s="23"/>
      <c r="I35" s="157">
        <f>E35/Y5</f>
        <v>0</v>
      </c>
      <c r="J35" s="23"/>
      <c r="K35" s="23"/>
      <c r="L35" s="23"/>
      <c r="M35" s="19"/>
      <c r="N35" s="23"/>
      <c r="O35" s="145" t="s">
        <v>32</v>
      </c>
      <c r="P35" s="23"/>
      <c r="Q35" s="23"/>
      <c r="R35" s="156">
        <f>SUM(V20,X20,X23,V23,T23,R23,P23,P26,R26,T26,V26,X26,X29,V29,T29,R29,P29,P32,R32,T32,V32,X32)</f>
        <v>0</v>
      </c>
      <c r="S35" s="145" t="s">
        <v>33</v>
      </c>
      <c r="T35" s="23"/>
      <c r="U35" s="23"/>
      <c r="V35" s="157">
        <f>R35/Y5</f>
        <v>0</v>
      </c>
      <c r="W35" s="23"/>
      <c r="X35" s="23"/>
      <c r="Y35" s="23"/>
      <c r="Z35" s="19"/>
      <c r="AA35" s="31"/>
      <c r="AB35" s="24"/>
      <c r="AC35" s="25" t="s">
        <v>28</v>
      </c>
      <c r="AD35" s="86" t="s">
        <v>29</v>
      </c>
      <c r="AE35" s="96"/>
      <c r="AF35" s="97"/>
      <c r="AG35" s="97"/>
      <c r="AH35" s="97"/>
      <c r="AI35" s="97"/>
      <c r="AJ35" s="97"/>
      <c r="AK35" s="97"/>
      <c r="AL35" s="97"/>
      <c r="AM35" s="98"/>
      <c r="AN35" s="23"/>
      <c r="AO35" s="154" t="s">
        <v>34</v>
      </c>
      <c r="AP35" s="23"/>
      <c r="AQ35" s="23"/>
      <c r="AR35" s="156">
        <f>SUM(AV20,AX20,AX23,AV23,AT23,AR23,AP23,AP26,AR26,AT26,AV26,AX26,AX29,AV29,AT29,AR29,AP29,AP32,AR32,AT32,AT20,AR20)</f>
        <v>0</v>
      </c>
      <c r="AS35" s="154" t="s">
        <v>35</v>
      </c>
      <c r="AT35" s="23"/>
      <c r="AU35" s="23"/>
      <c r="AV35" s="159">
        <f>AR35/Y5</f>
        <v>0</v>
      </c>
      <c r="AW35" s="23"/>
      <c r="AX35" s="23"/>
      <c r="AY35" s="23"/>
      <c r="AZ35" s="19"/>
      <c r="BA35" s="10"/>
      <c r="BB35" s="10"/>
      <c r="AJB35" s="10"/>
      <c r="AJC35" s="10"/>
      <c r="BRC35" s="10"/>
      <c r="BRD35" s="10"/>
      <c r="CZD35" s="10"/>
      <c r="CZE35" s="10"/>
      <c r="EHE35" s="10"/>
      <c r="EHF35" s="10"/>
      <c r="FPF35" s="10"/>
      <c r="FPG35" s="10"/>
      <c r="GXG35" s="10"/>
      <c r="GXH35" s="10"/>
    </row>
    <row r="36" spans="2:939 1823:1824 2708:2709 3593:3594 4478:4479 5363:5364" ht="18.600000000000001">
      <c r="B36" s="145" t="s">
        <v>36</v>
      </c>
      <c r="C36" s="23"/>
      <c r="D36" s="23"/>
      <c r="E36" s="156">
        <f>SUM(H32,F32,D32,D29,F29,H29,J29,L29,L26,J26,H26,F26,D26,D23,F23,H23,J23,L23)</f>
        <v>0</v>
      </c>
      <c r="F36" s="145" t="s">
        <v>37</v>
      </c>
      <c r="G36" s="23"/>
      <c r="H36" s="23"/>
      <c r="I36" s="157">
        <f>E36/Y5</f>
        <v>0</v>
      </c>
      <c r="J36" s="23"/>
      <c r="K36" s="23"/>
      <c r="L36" s="23"/>
      <c r="M36" s="19"/>
      <c r="N36" s="23"/>
      <c r="O36" s="145" t="s">
        <v>38</v>
      </c>
      <c r="P36" s="23"/>
      <c r="Q36" s="23"/>
      <c r="R36" s="158">
        <f>SUM(W20,Y20,Y23,W23,U23,S23,Q23,Q26,S26,U26,W26,Y26,Y29,W29,U29,S29,Q29,Q32,S32,U32,W32,Y32)</f>
        <v>0</v>
      </c>
      <c r="S36" s="145" t="s">
        <v>39</v>
      </c>
      <c r="T36" s="23"/>
      <c r="U36" s="23"/>
      <c r="V36" s="157">
        <f>R36/Y5</f>
        <v>0</v>
      </c>
      <c r="W36" s="23"/>
      <c r="X36" s="23"/>
      <c r="Y36" s="23"/>
      <c r="Z36" s="19"/>
      <c r="AA36" s="31"/>
      <c r="AB36" s="91"/>
      <c r="AC36" s="216">
        <f>SUM(AB35:AD35,AB32:AM32,AE29:AM29)/Y5</f>
        <v>0</v>
      </c>
      <c r="AD36" s="192"/>
      <c r="AE36" s="116"/>
      <c r="AF36" s="117"/>
      <c r="AG36" s="117"/>
      <c r="AH36" s="117"/>
      <c r="AI36" s="117"/>
      <c r="AJ36" s="117"/>
      <c r="AK36" s="117"/>
      <c r="AL36" s="117"/>
      <c r="AM36" s="118"/>
      <c r="AN36" s="23"/>
      <c r="AO36" s="154" t="s">
        <v>40</v>
      </c>
      <c r="AP36" s="23"/>
      <c r="AQ36" s="23"/>
      <c r="AR36" s="156">
        <f>SUM(AW20,AY20,AY23,AW23,AU23,AS23,AQ23,AQ26,AS26,AU26,AW26,AY26,AY29,AW29,AU29,AS29,AQ29,AQ32,AS32,AU32,AU20,AS20)</f>
        <v>0</v>
      </c>
      <c r="AS36" s="154" t="s">
        <v>41</v>
      </c>
      <c r="AT36" s="23"/>
      <c r="AU36" s="23"/>
      <c r="AV36" s="159">
        <f>AR36/Y5</f>
        <v>0</v>
      </c>
      <c r="AW36" s="23"/>
      <c r="AX36" s="23"/>
      <c r="AY36" s="23"/>
      <c r="AZ36" s="19"/>
      <c r="BA36" s="10"/>
      <c r="BB36" s="10"/>
      <c r="AJB36" s="10"/>
      <c r="AJC36" s="10"/>
      <c r="BRC36" s="10"/>
      <c r="BRD36" s="10"/>
      <c r="CZD36" s="10"/>
      <c r="CZE36" s="10"/>
      <c r="EHE36" s="10"/>
      <c r="EHF36" s="10"/>
      <c r="FPF36" s="10"/>
      <c r="FPG36" s="10"/>
      <c r="GXG36" s="10"/>
      <c r="GXH36" s="10"/>
    </row>
    <row r="37" spans="2:939 1823:1824 2708:2709 3593:3594 4478:4479 5363:5364" ht="18.600000000000001">
      <c r="B37" s="12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9"/>
      <c r="N37" s="23"/>
      <c r="O37" s="19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9"/>
      <c r="AA37" s="139"/>
      <c r="AB37" s="142"/>
      <c r="AC37" s="140"/>
      <c r="AD37" s="140"/>
      <c r="AE37" s="141"/>
      <c r="AF37" s="141"/>
      <c r="AG37" s="141"/>
      <c r="AH37" s="141"/>
      <c r="AI37" s="141"/>
      <c r="AJ37" s="141"/>
      <c r="AK37" s="141"/>
      <c r="AL37" s="141"/>
      <c r="AM37" s="142"/>
      <c r="AN37" s="141"/>
      <c r="AO37" s="142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19"/>
      <c r="BA37" s="10"/>
      <c r="BB37" s="10"/>
      <c r="AJB37" s="10"/>
      <c r="AJC37" s="10"/>
      <c r="BRC37" s="10"/>
      <c r="BRD37" s="10"/>
      <c r="CZD37" s="10"/>
      <c r="CZE37" s="10"/>
      <c r="EHE37" s="10"/>
      <c r="EHF37" s="10"/>
      <c r="FPF37" s="10"/>
      <c r="FPG37" s="10"/>
      <c r="GXG37" s="10"/>
      <c r="GXH37" s="10"/>
    </row>
    <row r="38" spans="2:939 1823:1824 2708:2709 3593:3594 4478:4479 5363:5364" ht="18.600000000000001">
      <c r="B38" s="1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"/>
      <c r="N38" s="23"/>
      <c r="O38" s="19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9"/>
      <c r="AA38" s="146"/>
      <c r="AB38" s="147" t="s">
        <v>42</v>
      </c>
      <c r="AC38" s="148"/>
      <c r="AD38" s="148"/>
      <c r="AE38" s="149">
        <f>SUM(AC23,AE23,AG23,AI23,AK23,AK26,AI26,AG26,AE26,AC26,AC29,AE29,AG29,AI29,AK29,AK32,AI32,AG32,AE32,AC32,AC35)</f>
        <v>0</v>
      </c>
      <c r="AF38" s="145" t="s">
        <v>43</v>
      </c>
      <c r="AG38" s="23"/>
      <c r="AH38" s="23"/>
      <c r="AI38" s="155">
        <f>AE38/Y5</f>
        <v>0</v>
      </c>
      <c r="AJ38" s="141"/>
      <c r="AK38" s="141"/>
      <c r="AL38" s="141"/>
      <c r="AM38" s="142"/>
      <c r="AN38" s="141"/>
      <c r="AO38" s="142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19"/>
      <c r="BA38" s="10"/>
      <c r="BB38" s="10"/>
      <c r="AJB38" s="10"/>
      <c r="AJC38" s="10"/>
      <c r="BRC38" s="10"/>
      <c r="BRD38" s="10"/>
      <c r="CZD38" s="10"/>
      <c r="CZE38" s="10"/>
      <c r="EHE38" s="10"/>
      <c r="EHF38" s="10"/>
      <c r="FPF38" s="10"/>
      <c r="FPG38" s="10"/>
      <c r="GXG38" s="10"/>
      <c r="GXH38" s="10"/>
    </row>
    <row r="39" spans="2:939 1823:1824 2708:2709 3593:3594 4478:4479 5363:5364" ht="18.600000000000001">
      <c r="B39" s="1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9"/>
      <c r="N39" s="23"/>
      <c r="O39" s="19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9"/>
      <c r="AA39" s="146"/>
      <c r="AB39" s="147" t="s">
        <v>44</v>
      </c>
      <c r="AC39" s="148"/>
      <c r="AD39" s="148"/>
      <c r="AE39" s="149">
        <f>SUM(AL23,AJ23,AH23,AF23,AD23,AD26,AF26,AH26,AJ26,AL26,AL29,AJ29,AH29,AF29,AD29,AD32,AF32,AH32,AJ32,AL32,AD35)</f>
        <v>0</v>
      </c>
      <c r="AF39" s="145" t="s">
        <v>45</v>
      </c>
      <c r="AG39" s="23"/>
      <c r="AH39" s="23"/>
      <c r="AI39" s="155">
        <f>AE39/Y5</f>
        <v>0</v>
      </c>
      <c r="AJ39" s="141"/>
      <c r="AK39" s="141"/>
      <c r="AL39" s="141"/>
      <c r="AM39" s="142"/>
      <c r="AN39" s="141"/>
      <c r="AO39" s="142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19"/>
      <c r="BA39" s="10"/>
      <c r="BB39" s="10"/>
      <c r="AJB39" s="10"/>
      <c r="AJC39" s="10"/>
      <c r="BRC39" s="10"/>
      <c r="BRD39" s="10"/>
      <c r="CZD39" s="10"/>
      <c r="CZE39" s="10"/>
      <c r="EHE39" s="10"/>
      <c r="EHF39" s="10"/>
      <c r="FPF39" s="10"/>
      <c r="FPG39" s="10"/>
      <c r="GXG39" s="10"/>
      <c r="GXH39" s="10"/>
    </row>
    <row r="40" spans="2:939 1823:1824 2708:2709 3593:3594 4478:4479 5363:5364" ht="18.600000000000001">
      <c r="B40" s="1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16"/>
      <c r="AH40" s="16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0"/>
      <c r="BB40" s="10"/>
      <c r="AJB40" s="10"/>
      <c r="AJC40" s="10"/>
      <c r="BRC40" s="10"/>
      <c r="BRD40" s="10"/>
      <c r="CZD40" s="10"/>
      <c r="CZE40" s="10"/>
      <c r="EHE40" s="10"/>
      <c r="EHF40" s="10"/>
      <c r="FPF40" s="10"/>
      <c r="FPG40" s="10"/>
      <c r="GXG40" s="10"/>
      <c r="GXH40" s="10"/>
    </row>
    <row r="41" spans="2:939 1823:1824 2708:2709 3593:3594 4478:4479 5363:5364" ht="32.450000000000003">
      <c r="B41" s="208" t="s">
        <v>46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0"/>
      <c r="N41" s="16"/>
      <c r="O41" s="224" t="s">
        <v>47</v>
      </c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6"/>
      <c r="AA41" s="16"/>
      <c r="AB41" s="208" t="s">
        <v>48</v>
      </c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10"/>
      <c r="AN41" s="16"/>
      <c r="AO41" s="208" t="s">
        <v>49</v>
      </c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10"/>
      <c r="BA41" s="10"/>
      <c r="BB41" s="10"/>
      <c r="AJB41" s="10"/>
      <c r="AJC41" s="10"/>
      <c r="BRC41" s="10"/>
      <c r="BRD41" s="10"/>
      <c r="CZD41" s="10"/>
      <c r="CZE41" s="10"/>
      <c r="EHE41" s="10"/>
      <c r="EHF41" s="10"/>
      <c r="FPF41" s="10"/>
      <c r="FPG41" s="10"/>
      <c r="GXG41" s="10"/>
      <c r="GXH41" s="10"/>
    </row>
    <row r="42" spans="2:939 1823:1824 2708:2709 3593:3594 4478:4479 5363:5364" s="22" customFormat="1" ht="18.600000000000001">
      <c r="B42" s="193" t="s">
        <v>20</v>
      </c>
      <c r="C42" s="193" t="s">
        <v>21</v>
      </c>
      <c r="D42" s="193"/>
      <c r="E42" s="193" t="s">
        <v>22</v>
      </c>
      <c r="F42" s="193"/>
      <c r="G42" s="193" t="s">
        <v>23</v>
      </c>
      <c r="H42" s="193"/>
      <c r="I42" s="188" t="s">
        <v>24</v>
      </c>
      <c r="J42" s="189"/>
      <c r="K42" s="188" t="s">
        <v>25</v>
      </c>
      <c r="L42" s="189"/>
      <c r="M42" s="179" t="s">
        <v>26</v>
      </c>
      <c r="N42" s="19"/>
      <c r="O42" s="179" t="s">
        <v>20</v>
      </c>
      <c r="P42" s="188" t="s">
        <v>21</v>
      </c>
      <c r="Q42" s="189"/>
      <c r="R42" s="188" t="s">
        <v>22</v>
      </c>
      <c r="S42" s="189"/>
      <c r="T42" s="188" t="s">
        <v>23</v>
      </c>
      <c r="U42" s="189"/>
      <c r="V42" s="188" t="s">
        <v>24</v>
      </c>
      <c r="W42" s="189"/>
      <c r="X42" s="188" t="s">
        <v>25</v>
      </c>
      <c r="Y42" s="189"/>
      <c r="Z42" s="179" t="s">
        <v>26</v>
      </c>
      <c r="AA42" s="19"/>
      <c r="AB42" s="198" t="s">
        <v>20</v>
      </c>
      <c r="AC42" s="200" t="s">
        <v>21</v>
      </c>
      <c r="AD42" s="201"/>
      <c r="AE42" s="200" t="s">
        <v>22</v>
      </c>
      <c r="AF42" s="201"/>
      <c r="AG42" s="188" t="s">
        <v>23</v>
      </c>
      <c r="AH42" s="189"/>
      <c r="AI42" s="188" t="s">
        <v>24</v>
      </c>
      <c r="AJ42" s="189"/>
      <c r="AK42" s="188" t="s">
        <v>25</v>
      </c>
      <c r="AL42" s="189"/>
      <c r="AM42" s="179" t="s">
        <v>26</v>
      </c>
      <c r="AN42" s="19"/>
      <c r="AO42" s="170" t="s">
        <v>20</v>
      </c>
      <c r="AP42" s="188" t="s">
        <v>21</v>
      </c>
      <c r="AQ42" s="189"/>
      <c r="AR42" s="188" t="s">
        <v>22</v>
      </c>
      <c r="AS42" s="189"/>
      <c r="AT42" s="188" t="s">
        <v>23</v>
      </c>
      <c r="AU42" s="189"/>
      <c r="AV42" s="188" t="s">
        <v>24</v>
      </c>
      <c r="AW42" s="189"/>
      <c r="AX42" s="188" t="s">
        <v>25</v>
      </c>
      <c r="AY42" s="189"/>
      <c r="AZ42" s="179" t="s">
        <v>26</v>
      </c>
      <c r="BA42" s="21"/>
      <c r="BB42" s="21"/>
      <c r="AJB42" s="21"/>
      <c r="AJC42" s="21"/>
      <c r="BRC42" s="21"/>
      <c r="BRD42" s="21"/>
      <c r="CZD42" s="21"/>
      <c r="CZE42" s="21"/>
      <c r="EHE42" s="21"/>
      <c r="EHF42" s="21"/>
      <c r="FPF42" s="21"/>
      <c r="FPG42" s="21"/>
      <c r="GXG42" s="21"/>
      <c r="GXH42" s="21"/>
    </row>
    <row r="43" spans="2:939 1823:1824 2708:2709 3593:3594 4478:4479 5363:5364" s="22" customFormat="1" ht="18.600000000000001">
      <c r="B43" s="193"/>
      <c r="C43" s="193"/>
      <c r="D43" s="193"/>
      <c r="E43" s="193"/>
      <c r="F43" s="193"/>
      <c r="G43" s="193"/>
      <c r="H43" s="193"/>
      <c r="I43" s="196">
        <v>1</v>
      </c>
      <c r="J43" s="181"/>
      <c r="K43" s="180">
        <v>2</v>
      </c>
      <c r="L43" s="181"/>
      <c r="M43" s="66">
        <v>3</v>
      </c>
      <c r="N43" s="19"/>
      <c r="O43" s="69">
        <v>1</v>
      </c>
      <c r="P43" s="204">
        <v>2</v>
      </c>
      <c r="Q43" s="205"/>
      <c r="R43" s="180">
        <v>3</v>
      </c>
      <c r="S43" s="181"/>
      <c r="T43" s="180">
        <v>4</v>
      </c>
      <c r="U43" s="181"/>
      <c r="V43" s="180">
        <v>5</v>
      </c>
      <c r="W43" s="181"/>
      <c r="X43" s="180">
        <v>6</v>
      </c>
      <c r="Y43" s="181"/>
      <c r="Z43" s="66">
        <v>7</v>
      </c>
      <c r="AA43" s="19"/>
      <c r="AB43" s="199"/>
      <c r="AC43" s="202"/>
      <c r="AD43" s="203"/>
      <c r="AE43" s="202"/>
      <c r="AF43" s="203"/>
      <c r="AG43" s="196">
        <v>1</v>
      </c>
      <c r="AH43" s="181"/>
      <c r="AI43" s="180">
        <v>2</v>
      </c>
      <c r="AJ43" s="181"/>
      <c r="AK43" s="180">
        <v>3</v>
      </c>
      <c r="AL43" s="181"/>
      <c r="AM43" s="66">
        <v>4</v>
      </c>
      <c r="AN43" s="19"/>
      <c r="AO43" s="93"/>
      <c r="AP43" s="94"/>
      <c r="AQ43" s="94"/>
      <c r="AR43" s="94"/>
      <c r="AS43" s="95"/>
      <c r="AT43" s="180">
        <v>1</v>
      </c>
      <c r="AU43" s="181"/>
      <c r="AV43" s="180">
        <v>2</v>
      </c>
      <c r="AW43" s="181"/>
      <c r="AX43" s="180">
        <v>3</v>
      </c>
      <c r="AY43" s="181"/>
      <c r="AZ43" s="66">
        <v>4</v>
      </c>
      <c r="BA43" s="21"/>
      <c r="BB43" s="21"/>
      <c r="AJB43" s="21"/>
      <c r="AJC43" s="21"/>
      <c r="BRC43" s="21"/>
      <c r="BRD43" s="21"/>
      <c r="CZD43" s="21"/>
      <c r="CZE43" s="21"/>
      <c r="EHE43" s="21"/>
      <c r="EHF43" s="21"/>
      <c r="FPF43" s="21"/>
      <c r="FPG43" s="21"/>
      <c r="GXG43" s="21"/>
      <c r="GXH43" s="21"/>
    </row>
    <row r="44" spans="2:939 1823:1824 2708:2709 3593:3594 4478:4479 5363:5364" ht="18.600000000000001">
      <c r="B44" s="102"/>
      <c r="C44" s="97"/>
      <c r="D44" s="97"/>
      <c r="E44" s="97"/>
      <c r="F44" s="97"/>
      <c r="G44" s="97"/>
      <c r="H44" s="103"/>
      <c r="I44" s="25" t="s">
        <v>28</v>
      </c>
      <c r="J44" s="86" t="s">
        <v>29</v>
      </c>
      <c r="K44" s="25" t="s">
        <v>28</v>
      </c>
      <c r="L44" s="86" t="s">
        <v>29</v>
      </c>
      <c r="M44" s="24"/>
      <c r="N44" s="23"/>
      <c r="O44" s="39"/>
      <c r="P44" s="25" t="s">
        <v>28</v>
      </c>
      <c r="Q44" s="86" t="s">
        <v>29</v>
      </c>
      <c r="R44" s="25" t="s">
        <v>28</v>
      </c>
      <c r="S44" s="86" t="s">
        <v>29</v>
      </c>
      <c r="T44" s="25" t="s">
        <v>28</v>
      </c>
      <c r="U44" s="86" t="s">
        <v>29</v>
      </c>
      <c r="V44" s="25" t="s">
        <v>28</v>
      </c>
      <c r="W44" s="86" t="s">
        <v>29</v>
      </c>
      <c r="X44" s="25" t="s">
        <v>28</v>
      </c>
      <c r="Y44" s="86" t="s">
        <v>29</v>
      </c>
      <c r="Z44" s="24"/>
      <c r="AA44" s="23"/>
      <c r="AB44" s="102"/>
      <c r="AC44" s="97"/>
      <c r="AD44" s="97"/>
      <c r="AE44" s="97"/>
      <c r="AF44" s="103"/>
      <c r="AG44" s="25" t="s">
        <v>28</v>
      </c>
      <c r="AH44" s="86" t="s">
        <v>29</v>
      </c>
      <c r="AI44" s="25" t="s">
        <v>28</v>
      </c>
      <c r="AJ44" s="86" t="s">
        <v>29</v>
      </c>
      <c r="AK44" s="25" t="s">
        <v>28</v>
      </c>
      <c r="AL44" s="86" t="s">
        <v>29</v>
      </c>
      <c r="AM44" s="24"/>
      <c r="AN44" s="23"/>
      <c r="AO44" s="102"/>
      <c r="AP44" s="97"/>
      <c r="AQ44" s="97"/>
      <c r="AR44" s="97"/>
      <c r="AS44" s="103"/>
      <c r="AT44" s="25" t="s">
        <v>28</v>
      </c>
      <c r="AU44" s="86" t="s">
        <v>29</v>
      </c>
      <c r="AV44" s="25" t="s">
        <v>28</v>
      </c>
      <c r="AW44" s="86" t="s">
        <v>29</v>
      </c>
      <c r="AX44" s="25" t="s">
        <v>28</v>
      </c>
      <c r="AY44" s="86" t="s">
        <v>29</v>
      </c>
      <c r="AZ44" s="24"/>
      <c r="BA44" s="10"/>
      <c r="BB44" s="10"/>
      <c r="AJB44" s="10"/>
      <c r="AJC44" s="10"/>
      <c r="BRC44" s="10"/>
      <c r="BRD44" s="10"/>
      <c r="CZD44" s="10"/>
      <c r="CZE44" s="10"/>
      <c r="EHE44" s="10"/>
      <c r="EHF44" s="10"/>
      <c r="FPF44" s="10"/>
      <c r="FPG44" s="10"/>
      <c r="GXG44" s="10"/>
      <c r="GXH44" s="10"/>
    </row>
    <row r="45" spans="2:939 1823:1824 2708:2709 3593:3594 4478:4479 5363:5364" s="32" customFormat="1" ht="18.600000000000001">
      <c r="B45" s="104"/>
      <c r="C45" s="100"/>
      <c r="D45" s="100"/>
      <c r="E45" s="100"/>
      <c r="F45" s="100"/>
      <c r="G45" s="100"/>
      <c r="H45" s="105"/>
      <c r="I45" s="190">
        <f>SUM(I44:J44,AO32:AU32,AO29:AZ29,AX26:AZ26)/Y5</f>
        <v>0</v>
      </c>
      <c r="J45" s="184"/>
      <c r="K45" s="191">
        <f>SUM(I44:L44,AO32:AU32,AO29:AZ29,AZ26)/Y5</f>
        <v>0</v>
      </c>
      <c r="L45" s="192"/>
      <c r="M45" s="29"/>
      <c r="N45" s="33"/>
      <c r="O45" s="29"/>
      <c r="P45" s="183">
        <f>SUM(O44:Q44,B56:M56,E53:M53)/Y5</f>
        <v>0</v>
      </c>
      <c r="Q45" s="184"/>
      <c r="R45" s="183">
        <f>SUM(O44:S44,B56:M56,G53:M53)/Y5</f>
        <v>0</v>
      </c>
      <c r="S45" s="184"/>
      <c r="T45" s="183">
        <f>SUM(O44:U44,B56:M56,I53:M53)/Y5</f>
        <v>0</v>
      </c>
      <c r="U45" s="184"/>
      <c r="V45" s="183">
        <f>SUM(O44:W44,B56:M56,K53:M53)/Y5</f>
        <v>0</v>
      </c>
      <c r="W45" s="184"/>
      <c r="X45" s="183">
        <f>SUM(O44:Y44,B56:M56,M53)/Y5</f>
        <v>0</v>
      </c>
      <c r="Y45" s="184"/>
      <c r="Z45" s="29"/>
      <c r="AA45" s="33"/>
      <c r="AB45" s="104"/>
      <c r="AC45" s="100"/>
      <c r="AD45" s="100"/>
      <c r="AE45" s="100"/>
      <c r="AF45" s="105"/>
      <c r="AG45" s="190">
        <f>SUM(AG44:AH44,O56:S56,O53:Z53,V50:Z50)/Y5</f>
        <v>0</v>
      </c>
      <c r="AH45" s="184"/>
      <c r="AI45" s="183">
        <f>SUM(AG44:AJ44,O56:S56,O53:Z53,X50:Z50)/Y5</f>
        <v>0</v>
      </c>
      <c r="AJ45" s="184"/>
      <c r="AK45" s="183">
        <f>SUM(AG44:AL44,O56:S56,O53:Z53,Z50)/Y5</f>
        <v>0</v>
      </c>
      <c r="AL45" s="184"/>
      <c r="AM45" s="29"/>
      <c r="AN45" s="33"/>
      <c r="AO45" s="104"/>
      <c r="AP45" s="100"/>
      <c r="AQ45" s="100"/>
      <c r="AR45" s="100"/>
      <c r="AS45" s="105"/>
      <c r="AT45" s="190">
        <f>SUM(AT44:AU44,AB56:AF56,AB53:AM53,AI50:AM50)/Y5</f>
        <v>0</v>
      </c>
      <c r="AU45" s="184"/>
      <c r="AV45" s="183">
        <f>SUM(AT44:AW44,AB56:AF56,AB53:AM53,AK50:AM50)/Y5</f>
        <v>0</v>
      </c>
      <c r="AW45" s="184"/>
      <c r="AX45" s="183">
        <f>SUM(AT44:AY44,AB56:AF56,AB53:AM53,AM50)/Y5</f>
        <v>0</v>
      </c>
      <c r="AY45" s="184"/>
      <c r="AZ45" s="29"/>
      <c r="BA45" s="34"/>
      <c r="BB45" s="34"/>
      <c r="AJB45" s="34"/>
      <c r="AJC45" s="34"/>
      <c r="BRC45" s="34"/>
      <c r="BRD45" s="34"/>
      <c r="CZD45" s="34"/>
      <c r="CZE45" s="34"/>
      <c r="EHE45" s="34"/>
      <c r="EHF45" s="34"/>
      <c r="FPF45" s="34"/>
      <c r="FPG45" s="34"/>
      <c r="GXG45" s="34"/>
      <c r="GXH45" s="34"/>
    </row>
    <row r="46" spans="2:939 1823:1824 2708:2709 3593:3594 4478:4479 5363:5364" s="22" customFormat="1" ht="18.600000000000001">
      <c r="B46" s="68">
        <v>4</v>
      </c>
      <c r="C46" s="206">
        <v>5</v>
      </c>
      <c r="D46" s="207"/>
      <c r="E46" s="206">
        <v>6</v>
      </c>
      <c r="F46" s="207"/>
      <c r="G46" s="206">
        <v>7</v>
      </c>
      <c r="H46" s="207"/>
      <c r="I46" s="180">
        <v>8</v>
      </c>
      <c r="J46" s="181"/>
      <c r="K46" s="180">
        <v>9</v>
      </c>
      <c r="L46" s="181"/>
      <c r="M46" s="68">
        <v>10</v>
      </c>
      <c r="N46" s="19"/>
      <c r="O46" s="68">
        <v>8</v>
      </c>
      <c r="P46" s="180">
        <v>9</v>
      </c>
      <c r="Q46" s="181"/>
      <c r="R46" s="180">
        <v>10</v>
      </c>
      <c r="S46" s="181"/>
      <c r="T46" s="180">
        <v>11</v>
      </c>
      <c r="U46" s="181"/>
      <c r="V46" s="180">
        <v>12</v>
      </c>
      <c r="W46" s="181"/>
      <c r="X46" s="180">
        <v>13</v>
      </c>
      <c r="Y46" s="181"/>
      <c r="Z46" s="68">
        <v>14</v>
      </c>
      <c r="AA46" s="19"/>
      <c r="AB46" s="68">
        <v>5</v>
      </c>
      <c r="AC46" s="180">
        <v>6</v>
      </c>
      <c r="AD46" s="181"/>
      <c r="AE46" s="180">
        <v>7</v>
      </c>
      <c r="AF46" s="181"/>
      <c r="AG46" s="180">
        <v>8</v>
      </c>
      <c r="AH46" s="181"/>
      <c r="AI46" s="180">
        <v>9</v>
      </c>
      <c r="AJ46" s="181"/>
      <c r="AK46" s="180">
        <v>10</v>
      </c>
      <c r="AL46" s="181"/>
      <c r="AM46" s="68">
        <v>11</v>
      </c>
      <c r="AN46" s="19"/>
      <c r="AO46" s="68">
        <v>5</v>
      </c>
      <c r="AP46" s="180">
        <v>6</v>
      </c>
      <c r="AQ46" s="181"/>
      <c r="AR46" s="180">
        <v>7</v>
      </c>
      <c r="AS46" s="181"/>
      <c r="AT46" s="180">
        <v>8</v>
      </c>
      <c r="AU46" s="181"/>
      <c r="AV46" s="180">
        <v>9</v>
      </c>
      <c r="AW46" s="181"/>
      <c r="AX46" s="180">
        <v>10</v>
      </c>
      <c r="AY46" s="181"/>
      <c r="AZ46" s="68">
        <v>11</v>
      </c>
      <c r="BA46" s="21"/>
      <c r="BB46" s="21"/>
      <c r="AJB46" s="21"/>
      <c r="AJC46" s="21"/>
      <c r="BRC46" s="21"/>
      <c r="BRD46" s="21"/>
      <c r="CZD46" s="21"/>
      <c r="CZE46" s="21"/>
      <c r="EHE46" s="21"/>
      <c r="EHF46" s="21"/>
      <c r="FPF46" s="21"/>
      <c r="FPG46" s="21"/>
      <c r="GXG46" s="21"/>
      <c r="GXH46" s="21"/>
    </row>
    <row r="47" spans="2:939 1823:1824 2708:2709 3593:3594 4478:4479 5363:5364" ht="18.600000000000001">
      <c r="B47" s="24"/>
      <c r="C47" s="25" t="s">
        <v>28</v>
      </c>
      <c r="D47" s="86" t="s">
        <v>29</v>
      </c>
      <c r="E47" s="25" t="s">
        <v>28</v>
      </c>
      <c r="F47" s="86" t="s">
        <v>29</v>
      </c>
      <c r="G47" s="25" t="s">
        <v>28</v>
      </c>
      <c r="H47" s="86" t="s">
        <v>29</v>
      </c>
      <c r="I47" s="25" t="s">
        <v>28</v>
      </c>
      <c r="J47" s="86" t="s">
        <v>29</v>
      </c>
      <c r="K47" s="25" t="s">
        <v>28</v>
      </c>
      <c r="L47" s="86" t="s">
        <v>29</v>
      </c>
      <c r="M47" s="24"/>
      <c r="N47" s="23"/>
      <c r="O47" s="24"/>
      <c r="P47" s="25" t="s">
        <v>28</v>
      </c>
      <c r="Q47" s="86" t="s">
        <v>29</v>
      </c>
      <c r="R47" s="25" t="s">
        <v>28</v>
      </c>
      <c r="S47" s="86" t="s">
        <v>29</v>
      </c>
      <c r="T47" s="25" t="s">
        <v>28</v>
      </c>
      <c r="U47" s="86" t="s">
        <v>29</v>
      </c>
      <c r="V47" s="25" t="s">
        <v>28</v>
      </c>
      <c r="W47" s="86" t="s">
        <v>29</v>
      </c>
      <c r="X47" s="25" t="s">
        <v>28</v>
      </c>
      <c r="Y47" s="86" t="s">
        <v>29</v>
      </c>
      <c r="Z47" s="24"/>
      <c r="AA47" s="23"/>
      <c r="AB47" s="24"/>
      <c r="AC47" s="25" t="s">
        <v>28</v>
      </c>
      <c r="AD47" s="86" t="s">
        <v>29</v>
      </c>
      <c r="AE47" s="25" t="s">
        <v>28</v>
      </c>
      <c r="AF47" s="86" t="s">
        <v>29</v>
      </c>
      <c r="AG47" s="25" t="s">
        <v>28</v>
      </c>
      <c r="AH47" s="86" t="s">
        <v>29</v>
      </c>
      <c r="AI47" s="25" t="s">
        <v>28</v>
      </c>
      <c r="AJ47" s="86" t="s">
        <v>29</v>
      </c>
      <c r="AK47" s="25" t="s">
        <v>28</v>
      </c>
      <c r="AL47" s="86" t="s">
        <v>29</v>
      </c>
      <c r="AM47" s="24"/>
      <c r="AN47" s="23"/>
      <c r="AO47" s="24"/>
      <c r="AP47" s="25" t="s">
        <v>28</v>
      </c>
      <c r="AQ47" s="86" t="s">
        <v>29</v>
      </c>
      <c r="AR47" s="25" t="s">
        <v>28</v>
      </c>
      <c r="AS47" s="86" t="s">
        <v>29</v>
      </c>
      <c r="AT47" s="25" t="s">
        <v>28</v>
      </c>
      <c r="AU47" s="86" t="s">
        <v>29</v>
      </c>
      <c r="AV47" s="25" t="s">
        <v>28</v>
      </c>
      <c r="AW47" s="86" t="s">
        <v>29</v>
      </c>
      <c r="AX47" s="25" t="s">
        <v>28</v>
      </c>
      <c r="AY47" s="86" t="s">
        <v>29</v>
      </c>
      <c r="AZ47" s="24"/>
      <c r="BA47" s="10"/>
      <c r="BB47" s="10"/>
      <c r="AJB47" s="10"/>
      <c r="AJC47" s="10"/>
      <c r="BRC47" s="10"/>
      <c r="BRD47" s="10"/>
      <c r="CZD47" s="10"/>
      <c r="CZE47" s="10"/>
      <c r="EHE47" s="10"/>
      <c r="EHF47" s="10"/>
      <c r="FPF47" s="10"/>
      <c r="FPG47" s="10"/>
      <c r="GXG47" s="10"/>
      <c r="GXH47" s="10"/>
    </row>
    <row r="48" spans="2:939 1823:1824 2708:2709 3593:3594 4478:4479 5363:5364" s="32" customFormat="1" ht="18.600000000000001">
      <c r="B48" s="29"/>
      <c r="C48" s="183">
        <f>SUM(B47:D47,I44:M44,AO32:AU32,AR29:AZ29)/Y5</f>
        <v>0</v>
      </c>
      <c r="D48" s="184"/>
      <c r="E48" s="183">
        <f>SUM(B47:F47,I44:M44,AO32:AU32,AT29:AZ29)/Y5</f>
        <v>0</v>
      </c>
      <c r="F48" s="184"/>
      <c r="G48" s="183">
        <f>SUM(B47:H47,I44:M44,AO32:AU32,AV29:AZ29)/Y5</f>
        <v>0</v>
      </c>
      <c r="H48" s="184"/>
      <c r="I48" s="183">
        <f>SUM(B47:J47,I44:M44,AO32:AU32,AX29:AZ29)/Y5</f>
        <v>0</v>
      </c>
      <c r="J48" s="184"/>
      <c r="K48" s="191">
        <f>SUM(B47:L47,I44:M44,AO32:AU32,AZ29)/Y5</f>
        <v>0</v>
      </c>
      <c r="L48" s="192"/>
      <c r="M48" s="29"/>
      <c r="N48" s="33"/>
      <c r="O48" s="29"/>
      <c r="P48" s="183">
        <f>SUM(O47:Q47,O44:Z44,E56:M56)/Y5</f>
        <v>0</v>
      </c>
      <c r="Q48" s="184"/>
      <c r="R48" s="183">
        <f>SUM(O47:S47,O44:Z44,G56:M56)/Y5</f>
        <v>0</v>
      </c>
      <c r="S48" s="184"/>
      <c r="T48" s="183">
        <f>SUM(O47:U47,O44:Z44,I56:M56)/Y5</f>
        <v>0</v>
      </c>
      <c r="U48" s="184"/>
      <c r="V48" s="183">
        <f>SUM(O47:W47,O44:Z44,K56:M56)/Y5</f>
        <v>0</v>
      </c>
      <c r="W48" s="184"/>
      <c r="X48" s="183">
        <f>SUM(O47:Y47,O44:Z44,M56)/Y5</f>
        <v>0</v>
      </c>
      <c r="Y48" s="184"/>
      <c r="Z48" s="29"/>
      <c r="AA48" s="33"/>
      <c r="AB48" s="29"/>
      <c r="AC48" s="183">
        <f>SUM(AB47:AD47,AG44:AM44,O56:S56,R53:Z53)/Y5</f>
        <v>0</v>
      </c>
      <c r="AD48" s="184"/>
      <c r="AE48" s="183">
        <f>SUM(AB47:AF47,AG44:AM44,O56:S56,T53:Z53)/Y5</f>
        <v>0</v>
      </c>
      <c r="AF48" s="184"/>
      <c r="AG48" s="183">
        <f>SUM(AB47:AH47,AG44:AM44,O56:S56,V53:Z53)/Y5</f>
        <v>0</v>
      </c>
      <c r="AH48" s="184"/>
      <c r="AI48" s="183">
        <f>SUM(AB47:AJ47,AG44:AM44,O56:S56,X53:Z53)/Y5</f>
        <v>0</v>
      </c>
      <c r="AJ48" s="184"/>
      <c r="AK48" s="183">
        <f>SUM(AB47:AL47,AG44:AM44,O56:S56,Z53)/Y5</f>
        <v>0</v>
      </c>
      <c r="AL48" s="184"/>
      <c r="AM48" s="29"/>
      <c r="AN48" s="33"/>
      <c r="AO48" s="29"/>
      <c r="AP48" s="183">
        <f>SUM(AO47:AQ47,AT44:AZ44,AB56:AF56,AE53:AM53)/Y5</f>
        <v>0</v>
      </c>
      <c r="AQ48" s="184"/>
      <c r="AR48" s="183">
        <f>SUM(AO47:AS47,AT44:AZ44,AB56:AF56,AG53:AM53)/Y5</f>
        <v>0</v>
      </c>
      <c r="AS48" s="184"/>
      <c r="AT48" s="183">
        <f>SUM(AO47:AU47,AT44:AZ44,AB56:AF56,AI53:AM53)/Y5</f>
        <v>0</v>
      </c>
      <c r="AU48" s="184"/>
      <c r="AV48" s="183">
        <f>SUM(AO47:AW47,AT44:AZ44,AB56:AF56,AK53:AM53)/Y5</f>
        <v>0</v>
      </c>
      <c r="AW48" s="184"/>
      <c r="AX48" s="183">
        <f>SUM(AO47:AY47,AT44:AZ44,AB56:AF56,AM53)/Y5</f>
        <v>0</v>
      </c>
      <c r="AY48" s="184"/>
      <c r="AZ48" s="29"/>
      <c r="BA48" s="34"/>
      <c r="BB48" s="34"/>
      <c r="AJB48" s="34"/>
      <c r="AJC48" s="34"/>
      <c r="BRC48" s="34"/>
      <c r="BRD48" s="34"/>
      <c r="CZD48" s="34"/>
      <c r="CZE48" s="34"/>
      <c r="EHE48" s="34"/>
      <c r="EHF48" s="34"/>
      <c r="FPF48" s="34"/>
      <c r="FPG48" s="34"/>
      <c r="GXG48" s="34"/>
      <c r="GXH48" s="34"/>
    </row>
    <row r="49" spans="2:939 1823:1824 2708:2709 3593:3594 4478:4479 5363:5364" s="22" customFormat="1" ht="18.600000000000001">
      <c r="B49" s="68">
        <v>11</v>
      </c>
      <c r="C49" s="180">
        <v>12</v>
      </c>
      <c r="D49" s="181"/>
      <c r="E49" s="180">
        <v>13</v>
      </c>
      <c r="F49" s="181"/>
      <c r="G49" s="180">
        <v>14</v>
      </c>
      <c r="H49" s="181"/>
      <c r="I49" s="180">
        <v>15</v>
      </c>
      <c r="J49" s="181"/>
      <c r="K49" s="180">
        <v>16</v>
      </c>
      <c r="L49" s="181"/>
      <c r="M49" s="68">
        <v>17</v>
      </c>
      <c r="N49" s="19"/>
      <c r="O49" s="68">
        <v>15</v>
      </c>
      <c r="P49" s="204">
        <v>16</v>
      </c>
      <c r="Q49" s="205"/>
      <c r="R49" s="180">
        <v>17</v>
      </c>
      <c r="S49" s="181"/>
      <c r="T49" s="180">
        <v>18</v>
      </c>
      <c r="U49" s="181"/>
      <c r="V49" s="180">
        <v>19</v>
      </c>
      <c r="W49" s="181"/>
      <c r="X49" s="180">
        <v>20</v>
      </c>
      <c r="Y49" s="181"/>
      <c r="Z49" s="68">
        <v>21</v>
      </c>
      <c r="AA49" s="19"/>
      <c r="AB49" s="68">
        <v>12</v>
      </c>
      <c r="AC49" s="180">
        <v>13</v>
      </c>
      <c r="AD49" s="181"/>
      <c r="AE49" s="180">
        <v>14</v>
      </c>
      <c r="AF49" s="181"/>
      <c r="AG49" s="180">
        <v>15</v>
      </c>
      <c r="AH49" s="181"/>
      <c r="AI49" s="180">
        <v>16</v>
      </c>
      <c r="AJ49" s="181"/>
      <c r="AK49" s="180">
        <v>17</v>
      </c>
      <c r="AL49" s="181"/>
      <c r="AM49" s="68">
        <v>18</v>
      </c>
      <c r="AN49" s="19"/>
      <c r="AO49" s="68">
        <v>12</v>
      </c>
      <c r="AP49" s="180">
        <v>13</v>
      </c>
      <c r="AQ49" s="181"/>
      <c r="AR49" s="180">
        <v>14</v>
      </c>
      <c r="AS49" s="181"/>
      <c r="AT49" s="180">
        <v>15</v>
      </c>
      <c r="AU49" s="181"/>
      <c r="AV49" s="180">
        <v>16</v>
      </c>
      <c r="AW49" s="181"/>
      <c r="AX49" s="180">
        <v>17</v>
      </c>
      <c r="AY49" s="182"/>
      <c r="AZ49" s="68">
        <v>18</v>
      </c>
      <c r="BA49" s="21"/>
      <c r="BB49" s="21"/>
      <c r="BD49" s="143"/>
      <c r="AJB49" s="21"/>
      <c r="AJC49" s="21"/>
      <c r="BRC49" s="21"/>
      <c r="BRD49" s="21"/>
      <c r="CZD49" s="21"/>
      <c r="CZE49" s="21"/>
      <c r="EHE49" s="21"/>
      <c r="EHF49" s="21"/>
      <c r="FPF49" s="21"/>
      <c r="FPG49" s="21"/>
      <c r="GXG49" s="21"/>
      <c r="GXH49" s="21"/>
    </row>
    <row r="50" spans="2:939 1823:1824 2708:2709 3593:3594 4478:4479 5363:5364" ht="18.600000000000001">
      <c r="B50" s="24"/>
      <c r="C50" s="25" t="s">
        <v>28</v>
      </c>
      <c r="D50" s="86" t="s">
        <v>29</v>
      </c>
      <c r="E50" s="25" t="s">
        <v>28</v>
      </c>
      <c r="F50" s="86" t="s">
        <v>29</v>
      </c>
      <c r="G50" s="25" t="s">
        <v>28</v>
      </c>
      <c r="H50" s="86" t="s">
        <v>29</v>
      </c>
      <c r="I50" s="25" t="s">
        <v>28</v>
      </c>
      <c r="J50" s="86" t="s">
        <v>29</v>
      </c>
      <c r="K50" s="25" t="s">
        <v>28</v>
      </c>
      <c r="L50" s="86" t="s">
        <v>29</v>
      </c>
      <c r="M50" s="24"/>
      <c r="N50" s="23"/>
      <c r="O50" s="24"/>
      <c r="P50" s="25" t="s">
        <v>28</v>
      </c>
      <c r="Q50" s="86" t="s">
        <v>29</v>
      </c>
      <c r="R50" s="25" t="s">
        <v>28</v>
      </c>
      <c r="S50" s="86" t="s">
        <v>29</v>
      </c>
      <c r="T50" s="25" t="s">
        <v>28</v>
      </c>
      <c r="U50" s="86" t="s">
        <v>29</v>
      </c>
      <c r="V50" s="25" t="s">
        <v>28</v>
      </c>
      <c r="W50" s="86" t="s">
        <v>29</v>
      </c>
      <c r="X50" s="25" t="s">
        <v>28</v>
      </c>
      <c r="Y50" s="86" t="s">
        <v>29</v>
      </c>
      <c r="Z50" s="24"/>
      <c r="AA50" s="23"/>
      <c r="AB50" s="24"/>
      <c r="AC50" s="25" t="s">
        <v>28</v>
      </c>
      <c r="AD50" s="86" t="s">
        <v>29</v>
      </c>
      <c r="AE50" s="25" t="s">
        <v>28</v>
      </c>
      <c r="AF50" s="86" t="s">
        <v>29</v>
      </c>
      <c r="AG50" s="25" t="s">
        <v>28</v>
      </c>
      <c r="AH50" s="86" t="s">
        <v>29</v>
      </c>
      <c r="AI50" s="25" t="s">
        <v>28</v>
      </c>
      <c r="AJ50" s="86" t="s">
        <v>29</v>
      </c>
      <c r="AK50" s="25" t="s">
        <v>28</v>
      </c>
      <c r="AL50" s="86" t="s">
        <v>29</v>
      </c>
      <c r="AM50" s="24"/>
      <c r="AN50" s="23"/>
      <c r="AO50" s="24"/>
      <c r="AP50" s="25" t="s">
        <v>28</v>
      </c>
      <c r="AQ50" s="86" t="s">
        <v>29</v>
      </c>
      <c r="AR50" s="25" t="s">
        <v>28</v>
      </c>
      <c r="AS50" s="86" t="s">
        <v>29</v>
      </c>
      <c r="AT50" s="25" t="s">
        <v>28</v>
      </c>
      <c r="AU50" s="86" t="s">
        <v>29</v>
      </c>
      <c r="AV50" s="25" t="s">
        <v>28</v>
      </c>
      <c r="AW50" s="86" t="s">
        <v>29</v>
      </c>
      <c r="AX50" s="25" t="s">
        <v>28</v>
      </c>
      <c r="AY50" s="86" t="s">
        <v>29</v>
      </c>
      <c r="AZ50" s="24"/>
      <c r="BA50" s="10"/>
      <c r="BB50" s="10"/>
      <c r="BD50" s="73"/>
      <c r="AJB50" s="10"/>
      <c r="AJC50" s="10"/>
      <c r="BRC50" s="10"/>
      <c r="BRD50" s="10"/>
      <c r="CZD50" s="10"/>
      <c r="CZE50" s="10"/>
      <c r="EHE50" s="10"/>
      <c r="EHF50" s="10"/>
      <c r="FPF50" s="10"/>
      <c r="FPG50" s="10"/>
      <c r="GXG50" s="10"/>
      <c r="GXH50" s="10"/>
    </row>
    <row r="51" spans="2:939 1823:1824 2708:2709 3593:3594 4478:4479 5363:5364" s="32" customFormat="1" ht="18.600000000000001">
      <c r="B51" s="29"/>
      <c r="C51" s="183">
        <f>SUM(B50:D50,B47:M47,I44:M44,AR32:AU32)/Y5</f>
        <v>0</v>
      </c>
      <c r="D51" s="184"/>
      <c r="E51" s="183">
        <f>SUM(B47:M47,B50:F50,I44:M44,AT32:AU32)/Y5</f>
        <v>0</v>
      </c>
      <c r="F51" s="184"/>
      <c r="G51" s="183">
        <f>SUM(B50:H50,B47:M47,I44:M44)/Y5</f>
        <v>0</v>
      </c>
      <c r="H51" s="184"/>
      <c r="I51" s="183">
        <f>SUM(B50:J50,B47:M47,K44:M44)/Y5</f>
        <v>0</v>
      </c>
      <c r="J51" s="184"/>
      <c r="K51" s="191">
        <f>SUM(B50:L50,B47:M47,M44)/Y5</f>
        <v>0</v>
      </c>
      <c r="L51" s="192"/>
      <c r="M51" s="29"/>
      <c r="N51" s="33"/>
      <c r="O51" s="29"/>
      <c r="P51" s="183">
        <f>SUM(O50:Q50,O47:Z47,R44:Z44)/Y5</f>
        <v>0</v>
      </c>
      <c r="Q51" s="184"/>
      <c r="R51" s="183">
        <f>SUM(O50:S50,O47:Z47,T44:Z44)/Y5</f>
        <v>0</v>
      </c>
      <c r="S51" s="184"/>
      <c r="T51" s="183">
        <f>SUM(O50:U50,O47:Z47,V44:Z44)/Y5</f>
        <v>0</v>
      </c>
      <c r="U51" s="184"/>
      <c r="V51" s="183">
        <f>SUM(O50:W50,O47:Z47,X44:Z44)/Y5</f>
        <v>0</v>
      </c>
      <c r="W51" s="184"/>
      <c r="X51" s="183">
        <f>SUM(O50:Y50,O47:Z47,Z44)/Y5</f>
        <v>0</v>
      </c>
      <c r="Y51" s="184"/>
      <c r="Z51" s="29"/>
      <c r="AA51" s="33"/>
      <c r="AB51" s="29"/>
      <c r="AC51" s="183">
        <f>SUM(AB50:AD50,AB47:AM47,AG44:AM44,R56:S56)/Y5</f>
        <v>0</v>
      </c>
      <c r="AD51" s="184"/>
      <c r="AE51" s="183">
        <f>SUM(AB50:AF50,AB47:AM47,AG44:AM44)/Y5</f>
        <v>0</v>
      </c>
      <c r="AF51" s="184"/>
      <c r="AG51" s="183">
        <f>SUM(AB50:AH50,AB47:AM47,AI44:AM44)/Y5</f>
        <v>0</v>
      </c>
      <c r="AH51" s="184"/>
      <c r="AI51" s="183">
        <f>SUM(AB50:AJ50,AB47:AM47,AK44:AM44)/Y5</f>
        <v>0</v>
      </c>
      <c r="AJ51" s="184"/>
      <c r="AK51" s="183">
        <f>SUM(AB50:AL50,AB47:AM47,AM44)/Y5</f>
        <v>0</v>
      </c>
      <c r="AL51" s="184"/>
      <c r="AM51" s="29"/>
      <c r="AN51" s="33"/>
      <c r="AO51" s="29"/>
      <c r="AP51" s="183">
        <f>SUM(AO50:AQ50,AO47:AZ47,AT44:AZ44,AE56:AF56)/Y5</f>
        <v>0</v>
      </c>
      <c r="AQ51" s="184"/>
      <c r="AR51" s="183">
        <f>SUM(AO50:AS50,AO47:AZ47,AT44:AZ44)/Y5</f>
        <v>0</v>
      </c>
      <c r="AS51" s="184"/>
      <c r="AT51" s="183">
        <f>SUM(AO50:AU50,AO47:AZ47,AV44:AZ44)/Y5</f>
        <v>0</v>
      </c>
      <c r="AU51" s="184"/>
      <c r="AV51" s="183">
        <f>SUM(AO50:AW50,AO47:AZ47,AX44:AZ44)/Y5</f>
        <v>0</v>
      </c>
      <c r="AW51" s="184"/>
      <c r="AX51" s="191">
        <f>SUM(AO50:AY50,AO47:AZ47,AZ44)/Y5</f>
        <v>0</v>
      </c>
      <c r="AY51" s="192"/>
      <c r="AZ51" s="29"/>
      <c r="BA51" s="34"/>
      <c r="BB51" s="34"/>
      <c r="BD51" s="144"/>
      <c r="AJB51" s="34"/>
      <c r="AJC51" s="34"/>
      <c r="BRC51" s="34"/>
      <c r="BRD51" s="34"/>
      <c r="CZD51" s="34"/>
      <c r="CZE51" s="34"/>
      <c r="EHE51" s="34"/>
      <c r="EHF51" s="34"/>
      <c r="FPF51" s="34"/>
      <c r="FPG51" s="34"/>
      <c r="GXG51" s="34"/>
      <c r="GXH51" s="34"/>
    </row>
    <row r="52" spans="2:939 1823:1824 2708:2709 3593:3594 4478:4479 5363:5364" s="22" customFormat="1" ht="18.600000000000001">
      <c r="B52" s="68">
        <v>18</v>
      </c>
      <c r="C52" s="180">
        <v>19</v>
      </c>
      <c r="D52" s="181"/>
      <c r="E52" s="180">
        <v>20</v>
      </c>
      <c r="F52" s="181"/>
      <c r="G52" s="180">
        <v>21</v>
      </c>
      <c r="H52" s="181"/>
      <c r="I52" s="180">
        <v>22</v>
      </c>
      <c r="J52" s="181"/>
      <c r="K52" s="180">
        <v>23</v>
      </c>
      <c r="L52" s="181"/>
      <c r="M52" s="68">
        <v>24</v>
      </c>
      <c r="N52" s="19"/>
      <c r="O52" s="68">
        <v>22</v>
      </c>
      <c r="P52" s="180">
        <v>23</v>
      </c>
      <c r="Q52" s="181"/>
      <c r="R52" s="180">
        <v>24</v>
      </c>
      <c r="S52" s="181"/>
      <c r="T52" s="180">
        <v>25</v>
      </c>
      <c r="U52" s="181"/>
      <c r="V52" s="180">
        <v>26</v>
      </c>
      <c r="W52" s="181"/>
      <c r="X52" s="180">
        <v>27</v>
      </c>
      <c r="Y52" s="181"/>
      <c r="Z52" s="68">
        <v>28</v>
      </c>
      <c r="AA52" s="19"/>
      <c r="AB52" s="68">
        <v>19</v>
      </c>
      <c r="AC52" s="204">
        <v>20</v>
      </c>
      <c r="AD52" s="205"/>
      <c r="AE52" s="180">
        <v>21</v>
      </c>
      <c r="AF52" s="181"/>
      <c r="AG52" s="180">
        <v>22</v>
      </c>
      <c r="AH52" s="181"/>
      <c r="AI52" s="180">
        <v>23</v>
      </c>
      <c r="AJ52" s="181"/>
      <c r="AK52" s="180">
        <v>24</v>
      </c>
      <c r="AL52" s="181"/>
      <c r="AM52" s="68">
        <v>25</v>
      </c>
      <c r="AN52" s="19"/>
      <c r="AO52" s="68">
        <v>19</v>
      </c>
      <c r="AP52" s="180">
        <v>20</v>
      </c>
      <c r="AQ52" s="181"/>
      <c r="AR52" s="180">
        <v>21</v>
      </c>
      <c r="AS52" s="181"/>
      <c r="AT52" s="180">
        <v>22</v>
      </c>
      <c r="AU52" s="181"/>
      <c r="AV52" s="180">
        <v>23</v>
      </c>
      <c r="AW52" s="181"/>
      <c r="AX52" s="180">
        <v>24</v>
      </c>
      <c r="AY52" s="182"/>
      <c r="AZ52" s="68">
        <v>25</v>
      </c>
      <c r="BA52" s="21"/>
      <c r="BB52" s="21"/>
      <c r="BD52" s="143"/>
      <c r="AJB52" s="21"/>
      <c r="AJC52" s="21"/>
      <c r="BRC52" s="21"/>
      <c r="BRD52" s="21"/>
      <c r="CZD52" s="21"/>
      <c r="CZE52" s="21"/>
      <c r="EHE52" s="21"/>
      <c r="EHF52" s="21"/>
      <c r="FPF52" s="21"/>
      <c r="FPG52" s="21"/>
      <c r="GXG52" s="21"/>
      <c r="GXH52" s="21"/>
    </row>
    <row r="53" spans="2:939 1823:1824 2708:2709 3593:3594 4478:4479 5363:5364" ht="18.600000000000001">
      <c r="B53" s="24"/>
      <c r="C53" s="25" t="s">
        <v>28</v>
      </c>
      <c r="D53" s="86" t="s">
        <v>29</v>
      </c>
      <c r="E53" s="25" t="s">
        <v>28</v>
      </c>
      <c r="F53" s="86" t="s">
        <v>29</v>
      </c>
      <c r="G53" s="25" t="s">
        <v>28</v>
      </c>
      <c r="H53" s="86" t="s">
        <v>29</v>
      </c>
      <c r="I53" s="25" t="s">
        <v>28</v>
      </c>
      <c r="J53" s="86" t="s">
        <v>29</v>
      </c>
      <c r="K53" s="25" t="s">
        <v>28</v>
      </c>
      <c r="L53" s="86" t="s">
        <v>29</v>
      </c>
      <c r="M53" s="24"/>
      <c r="N53" s="23"/>
      <c r="O53" s="24"/>
      <c r="P53" s="25" t="s">
        <v>28</v>
      </c>
      <c r="Q53" s="86" t="s">
        <v>29</v>
      </c>
      <c r="R53" s="25" t="s">
        <v>28</v>
      </c>
      <c r="S53" s="86" t="s">
        <v>29</v>
      </c>
      <c r="T53" s="25" t="s">
        <v>28</v>
      </c>
      <c r="U53" s="86" t="s">
        <v>29</v>
      </c>
      <c r="V53" s="25" t="s">
        <v>28</v>
      </c>
      <c r="W53" s="86" t="s">
        <v>29</v>
      </c>
      <c r="X53" s="25" t="s">
        <v>28</v>
      </c>
      <c r="Y53" s="86" t="s">
        <v>29</v>
      </c>
      <c r="Z53" s="24"/>
      <c r="AA53" s="23"/>
      <c r="AB53" s="24"/>
      <c r="AC53" s="25" t="s">
        <v>28</v>
      </c>
      <c r="AD53" s="86" t="s">
        <v>29</v>
      </c>
      <c r="AE53" s="25" t="s">
        <v>28</v>
      </c>
      <c r="AF53" s="86" t="s">
        <v>29</v>
      </c>
      <c r="AG53" s="25" t="s">
        <v>28</v>
      </c>
      <c r="AH53" s="86" t="s">
        <v>29</v>
      </c>
      <c r="AI53" s="25" t="s">
        <v>28</v>
      </c>
      <c r="AJ53" s="86" t="s">
        <v>29</v>
      </c>
      <c r="AK53" s="25" t="s">
        <v>28</v>
      </c>
      <c r="AL53" s="86" t="s">
        <v>29</v>
      </c>
      <c r="AM53" s="24"/>
      <c r="AN53" s="23"/>
      <c r="AO53" s="24"/>
      <c r="AP53" s="25" t="s">
        <v>28</v>
      </c>
      <c r="AQ53" s="86" t="s">
        <v>29</v>
      </c>
      <c r="AR53" s="25" t="s">
        <v>28</v>
      </c>
      <c r="AS53" s="86" t="s">
        <v>29</v>
      </c>
      <c r="AT53" s="25" t="s">
        <v>28</v>
      </c>
      <c r="AU53" s="86" t="s">
        <v>29</v>
      </c>
      <c r="AV53" s="25" t="s">
        <v>28</v>
      </c>
      <c r="AW53" s="86" t="s">
        <v>29</v>
      </c>
      <c r="AX53" s="25" t="s">
        <v>28</v>
      </c>
      <c r="AY53" s="86" t="s">
        <v>29</v>
      </c>
      <c r="AZ53" s="24"/>
      <c r="BA53" s="10"/>
      <c r="BB53" s="10"/>
      <c r="BD53" s="73"/>
      <c r="AJB53" s="10"/>
      <c r="AJC53" s="10"/>
      <c r="BRC53" s="10"/>
      <c r="BRD53" s="10"/>
      <c r="CZD53" s="10"/>
      <c r="CZE53" s="10"/>
      <c r="EHE53" s="10"/>
      <c r="EHF53" s="10"/>
      <c r="FPF53" s="10"/>
      <c r="FPG53" s="10"/>
      <c r="GXG53" s="10"/>
      <c r="GXH53" s="10"/>
    </row>
    <row r="54" spans="2:939 1823:1824 2708:2709 3593:3594 4478:4479 5363:5364" s="32" customFormat="1" ht="18.600000000000001">
      <c r="B54" s="29"/>
      <c r="C54" s="183">
        <f>SUM(B53:D53,B50:M50,E47:M47)/Y5</f>
        <v>0</v>
      </c>
      <c r="D54" s="184"/>
      <c r="E54" s="183">
        <f>SUM(B53:F53,B50:M50,G47:M47)/Y5</f>
        <v>0</v>
      </c>
      <c r="F54" s="184"/>
      <c r="G54" s="183">
        <f>SUM(B53:H53,B50:M50,I47:M47)/Y5</f>
        <v>0</v>
      </c>
      <c r="H54" s="184"/>
      <c r="I54" s="183">
        <f>SUM(B53:J53,B50:M50,K47:M47)/Y5</f>
        <v>0</v>
      </c>
      <c r="J54" s="184"/>
      <c r="K54" s="191">
        <f>SUM(B53:L53,B50:M50,M47)/Y5</f>
        <v>0</v>
      </c>
      <c r="L54" s="192"/>
      <c r="M54" s="29"/>
      <c r="N54" s="33"/>
      <c r="O54" s="29"/>
      <c r="P54" s="183">
        <f>SUM(O53:Q53,O50:Z50,R47:Z47)/Y5</f>
        <v>0</v>
      </c>
      <c r="Q54" s="184"/>
      <c r="R54" s="183">
        <f>SUM(O53:S53,O50:Z50,T47:Z47)/Y5</f>
        <v>0</v>
      </c>
      <c r="S54" s="184"/>
      <c r="T54" s="183">
        <f>SUM(O53:U53,O50:Z50,V47:Z47)/Y5</f>
        <v>0</v>
      </c>
      <c r="U54" s="184"/>
      <c r="V54" s="183">
        <f>SUM(O53:W53,O50:Z50,X47:Z47)/Y5</f>
        <v>0</v>
      </c>
      <c r="W54" s="184"/>
      <c r="X54" s="183">
        <f>SUM(O53:Y53,O50:Z50,Z47)/Y5</f>
        <v>0</v>
      </c>
      <c r="Y54" s="184"/>
      <c r="Z54" s="29"/>
      <c r="AA54" s="33"/>
      <c r="AB54" s="29"/>
      <c r="AC54" s="183">
        <f>SUM(AB53:AD53,AB50:AM50,AE47:AM47)/Y5</f>
        <v>0</v>
      </c>
      <c r="AD54" s="184"/>
      <c r="AE54" s="183">
        <f>SUM(AB53:AF53,AB50:AM50,AG47:AM47)/Y5</f>
        <v>0</v>
      </c>
      <c r="AF54" s="184"/>
      <c r="AG54" s="183">
        <f>SUM(AB53:AH53,AB50:AM50,AI47:AM47)/Y5</f>
        <v>0</v>
      </c>
      <c r="AH54" s="184"/>
      <c r="AI54" s="183">
        <f>SUM(AB53:AJ53,AB50:AM50,AK47:AM47)/Y5</f>
        <v>0</v>
      </c>
      <c r="AJ54" s="184"/>
      <c r="AK54" s="183">
        <f>SUM(AB53:AL53,AB50:AM50,AM47)/Y5</f>
        <v>0</v>
      </c>
      <c r="AL54" s="184"/>
      <c r="AM54" s="29"/>
      <c r="AN54" s="33"/>
      <c r="AO54" s="29"/>
      <c r="AP54" s="190">
        <f>SUM(AO53:AQ53,AO50:AZ50,AR47:AZ47)/Y5</f>
        <v>0</v>
      </c>
      <c r="AQ54" s="184"/>
      <c r="AR54" s="183">
        <f>SUM(AO53:AS53,AO50:AZ50,AT47:AZ47)/Y5</f>
        <v>0</v>
      </c>
      <c r="AS54" s="184"/>
      <c r="AT54" s="183">
        <f>SUM(AO53:AU53,AO50:AZ50,AV47:AZ47)/Y5</f>
        <v>0</v>
      </c>
      <c r="AU54" s="184"/>
      <c r="AV54" s="183">
        <f>SUM(AO53:AW53,AO50:AZ50,AX47:AZ47)/Y5</f>
        <v>0</v>
      </c>
      <c r="AW54" s="184"/>
      <c r="AX54" s="191">
        <f>SUM(AO53:AY53,AO50:AZ50,AZ47)/Y5</f>
        <v>0</v>
      </c>
      <c r="AY54" s="192"/>
      <c r="AZ54" s="29"/>
      <c r="BA54" s="34"/>
      <c r="BB54" s="34"/>
      <c r="BD54" s="144"/>
      <c r="AJB54" s="34"/>
      <c r="AJC54" s="34"/>
      <c r="BRC54" s="34"/>
      <c r="BRD54" s="34"/>
      <c r="CZD54" s="34"/>
      <c r="CZE54" s="34"/>
      <c r="EHE54" s="34"/>
      <c r="EHF54" s="34"/>
      <c r="FPF54" s="34"/>
      <c r="FPG54" s="34"/>
      <c r="GXG54" s="34"/>
      <c r="GXH54" s="34"/>
    </row>
    <row r="55" spans="2:939 1823:1824 2708:2709 3593:3594 4478:4479 5363:5364" s="22" customFormat="1" ht="18.600000000000001">
      <c r="B55" s="70">
        <v>25</v>
      </c>
      <c r="C55" s="204">
        <v>26</v>
      </c>
      <c r="D55" s="205"/>
      <c r="E55" s="180">
        <v>27</v>
      </c>
      <c r="F55" s="181"/>
      <c r="G55" s="180">
        <v>28</v>
      </c>
      <c r="H55" s="181"/>
      <c r="I55" s="180">
        <v>29</v>
      </c>
      <c r="J55" s="181"/>
      <c r="K55" s="180">
        <v>30</v>
      </c>
      <c r="L55" s="181"/>
      <c r="M55" s="68">
        <v>31</v>
      </c>
      <c r="N55" s="19"/>
      <c r="O55" s="68">
        <v>29</v>
      </c>
      <c r="P55" s="180">
        <v>30</v>
      </c>
      <c r="Q55" s="181"/>
      <c r="R55" s="197">
        <v>31</v>
      </c>
      <c r="S55" s="182"/>
      <c r="T55" s="93"/>
      <c r="U55" s="94"/>
      <c r="V55" s="94"/>
      <c r="W55" s="94"/>
      <c r="X55" s="94"/>
      <c r="Y55" s="94"/>
      <c r="Z55" s="95"/>
      <c r="AA55" s="19"/>
      <c r="AB55" s="68">
        <v>26</v>
      </c>
      <c r="AC55" s="180">
        <v>27</v>
      </c>
      <c r="AD55" s="181"/>
      <c r="AE55" s="197">
        <v>28</v>
      </c>
      <c r="AF55" s="182"/>
      <c r="AG55" s="93"/>
      <c r="AH55" s="94"/>
      <c r="AI55" s="94"/>
      <c r="AJ55" s="94"/>
      <c r="AK55" s="94"/>
      <c r="AL55" s="94"/>
      <c r="AM55" s="95"/>
      <c r="AN55" s="19"/>
      <c r="AO55" s="68">
        <v>26</v>
      </c>
      <c r="AP55" s="180">
        <v>27</v>
      </c>
      <c r="AQ55" s="181"/>
      <c r="AR55" s="180">
        <v>28</v>
      </c>
      <c r="AS55" s="181"/>
      <c r="AT55" s="180">
        <v>29</v>
      </c>
      <c r="AU55" s="181"/>
      <c r="AV55" s="180">
        <v>30</v>
      </c>
      <c r="AW55" s="181"/>
      <c r="AX55" s="197">
        <v>31</v>
      </c>
      <c r="AY55" s="182"/>
      <c r="AZ55" s="106"/>
      <c r="BA55" s="21"/>
      <c r="BB55" s="21"/>
      <c r="BD55" s="143"/>
      <c r="AJB55" s="21"/>
      <c r="AJC55" s="21"/>
      <c r="BRC55" s="21"/>
      <c r="BRD55" s="21"/>
      <c r="CZD55" s="21"/>
      <c r="CZE55" s="21"/>
      <c r="EHE55" s="21"/>
      <c r="EHF55" s="21"/>
      <c r="FPF55" s="21"/>
      <c r="FPG55" s="21"/>
      <c r="GXG55" s="21"/>
      <c r="GXH55" s="21"/>
    </row>
    <row r="56" spans="2:939 1823:1824 2708:2709 3593:3594 4478:4479 5363:5364" ht="18.600000000000001">
      <c r="B56" s="24"/>
      <c r="C56" s="25" t="s">
        <v>28</v>
      </c>
      <c r="D56" s="86" t="s">
        <v>29</v>
      </c>
      <c r="E56" s="25" t="s">
        <v>28</v>
      </c>
      <c r="F56" s="86" t="s">
        <v>29</v>
      </c>
      <c r="G56" s="25" t="s">
        <v>28</v>
      </c>
      <c r="H56" s="86" t="s">
        <v>29</v>
      </c>
      <c r="I56" s="25" t="s">
        <v>28</v>
      </c>
      <c r="J56" s="86" t="s">
        <v>29</v>
      </c>
      <c r="K56" s="25" t="s">
        <v>28</v>
      </c>
      <c r="L56" s="86" t="s">
        <v>29</v>
      </c>
      <c r="M56" s="24"/>
      <c r="N56" s="7"/>
      <c r="O56" s="24"/>
      <c r="P56" s="25" t="s">
        <v>28</v>
      </c>
      <c r="Q56" s="86" t="s">
        <v>29</v>
      </c>
      <c r="R56" s="25" t="s">
        <v>28</v>
      </c>
      <c r="S56" s="86" t="s">
        <v>29</v>
      </c>
      <c r="T56" s="96"/>
      <c r="U56" s="97"/>
      <c r="V56" s="97"/>
      <c r="W56" s="97"/>
      <c r="X56" s="97"/>
      <c r="Y56" s="97"/>
      <c r="Z56" s="98"/>
      <c r="AA56" s="23"/>
      <c r="AB56" s="24"/>
      <c r="AC56" s="25" t="s">
        <v>28</v>
      </c>
      <c r="AD56" s="86" t="s">
        <v>29</v>
      </c>
      <c r="AE56" s="25" t="s">
        <v>28</v>
      </c>
      <c r="AF56" s="86" t="s">
        <v>29</v>
      </c>
      <c r="AG56" s="96"/>
      <c r="AH56" s="97"/>
      <c r="AI56" s="97"/>
      <c r="AJ56" s="97"/>
      <c r="AK56" s="97"/>
      <c r="AL56" s="97"/>
      <c r="AM56" s="98"/>
      <c r="AN56" s="23"/>
      <c r="AO56" s="24"/>
      <c r="AP56" s="25" t="s">
        <v>28</v>
      </c>
      <c r="AQ56" s="86" t="s">
        <v>29</v>
      </c>
      <c r="AR56" s="25" t="s">
        <v>28</v>
      </c>
      <c r="AS56" s="86" t="s">
        <v>29</v>
      </c>
      <c r="AT56" s="25" t="s">
        <v>28</v>
      </c>
      <c r="AU56" s="86" t="s">
        <v>29</v>
      </c>
      <c r="AV56" s="25" t="s">
        <v>28</v>
      </c>
      <c r="AW56" s="86" t="s">
        <v>29</v>
      </c>
      <c r="AX56" s="25" t="s">
        <v>28</v>
      </c>
      <c r="AY56" s="86" t="s">
        <v>29</v>
      </c>
      <c r="AZ56" s="107"/>
      <c r="BA56" s="10"/>
      <c r="BB56" s="10"/>
      <c r="BD56" s="73"/>
      <c r="AJB56" s="10"/>
      <c r="AJC56" s="10"/>
      <c r="BRC56" s="10"/>
      <c r="BRD56" s="10"/>
      <c r="CZD56" s="10"/>
      <c r="CZE56" s="10"/>
      <c r="EHE56" s="10"/>
      <c r="EHF56" s="10"/>
      <c r="FPF56" s="10"/>
      <c r="FPG56" s="10"/>
      <c r="GXG56" s="10"/>
      <c r="GXH56" s="10"/>
    </row>
    <row r="57" spans="2:939 1823:1824 2708:2709 3593:3594 4478:4479 5363:5364" s="32" customFormat="1" ht="18.600000000000001">
      <c r="B57" s="29"/>
      <c r="C57" s="183">
        <f>SUM(B56:D56,B53:M53,E50:M50)/Y5</f>
        <v>0</v>
      </c>
      <c r="D57" s="184"/>
      <c r="E57" s="183">
        <f>SUM(B56:F56,B53:M53,G50:M50)/Y5</f>
        <v>0</v>
      </c>
      <c r="F57" s="184"/>
      <c r="G57" s="183">
        <f>SUM(B56:H56,B53:M53,I50:M50)/Y5</f>
        <v>0</v>
      </c>
      <c r="H57" s="184"/>
      <c r="I57" s="183">
        <f>SUM(B56:J56,B53:M53,K50:M50)/Y5</f>
        <v>0</v>
      </c>
      <c r="J57" s="184"/>
      <c r="K57" s="191">
        <f>SUM(B56:L56,B53:M53,M50)/Y5</f>
        <v>0</v>
      </c>
      <c r="L57" s="192"/>
      <c r="M57" s="29"/>
      <c r="N57" s="33"/>
      <c r="O57" s="29"/>
      <c r="P57" s="183">
        <f>SUM(O56:Q56,O53:Z53,R50:Z50)/Y5</f>
        <v>0</v>
      </c>
      <c r="Q57" s="184"/>
      <c r="R57" s="183">
        <f>SUM(O56:S56,O53:Z53,T50:Z50)/Y5</f>
        <v>0</v>
      </c>
      <c r="S57" s="184"/>
      <c r="T57" s="99"/>
      <c r="U57" s="100"/>
      <c r="V57" s="100"/>
      <c r="W57" s="100"/>
      <c r="X57" s="100"/>
      <c r="Y57" s="100"/>
      <c r="Z57" s="101"/>
      <c r="AA57" s="33"/>
      <c r="AB57" s="29"/>
      <c r="AC57" s="183">
        <f>SUM(AB56:AD56,AB53:AM53,AE50:AM50)/Y5</f>
        <v>0</v>
      </c>
      <c r="AD57" s="184"/>
      <c r="AE57" s="183">
        <f>SUM(AB56:AF56,AB53:AM53,AG50:AM50)/Y5</f>
        <v>0</v>
      </c>
      <c r="AF57" s="184"/>
      <c r="AG57" s="99"/>
      <c r="AH57" s="100"/>
      <c r="AI57" s="100"/>
      <c r="AJ57" s="100"/>
      <c r="AK57" s="100"/>
      <c r="AL57" s="100"/>
      <c r="AM57" s="101"/>
      <c r="AN57" s="33"/>
      <c r="AO57" s="29"/>
      <c r="AP57" s="190">
        <f>SUM(AO56:AQ56,AO53:AZ53,AR50:AZ50)/Y5</f>
        <v>0</v>
      </c>
      <c r="AQ57" s="184"/>
      <c r="AR57" s="183">
        <f>SUM(AO56:AS56,AO53:AZ53,AT50:AZ50)/Y5</f>
        <v>0</v>
      </c>
      <c r="AS57" s="184"/>
      <c r="AT57" s="183">
        <f>SUM(AO56:AU56,AO53:AZ53,AV50:AZ50)/Y5</f>
        <v>0</v>
      </c>
      <c r="AU57" s="184"/>
      <c r="AV57" s="183">
        <f>SUM(AO56:AW56,AO53:AZ53,AX50:AZ50)/Y5</f>
        <v>0</v>
      </c>
      <c r="AW57" s="184"/>
      <c r="AX57" s="191">
        <f>SUM(AO56:AY56,AO53:AZ53,AZ50)/Y5</f>
        <v>0</v>
      </c>
      <c r="AY57" s="192"/>
      <c r="AZ57" s="108"/>
      <c r="BA57" s="34"/>
      <c r="BB57" s="34"/>
      <c r="AJB57" s="34"/>
      <c r="AJC57" s="34"/>
      <c r="BRC57" s="34"/>
      <c r="BRD57" s="34"/>
      <c r="CZD57" s="34"/>
      <c r="CZE57" s="34"/>
      <c r="EHE57" s="34"/>
      <c r="EHF57" s="34"/>
      <c r="FPF57" s="34"/>
      <c r="FPG57" s="34"/>
      <c r="GXG57" s="34"/>
      <c r="GXH57" s="34"/>
    </row>
    <row r="58" spans="2:939 1823:1824 2708:2709 3593:3594 4478:4479 5363:5364" s="32" customFormat="1" ht="18.600000000000001">
      <c r="B58" s="81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81"/>
      <c r="N58" s="33"/>
      <c r="O58" s="81"/>
      <c r="P58" s="138"/>
      <c r="Q58" s="138"/>
      <c r="R58" s="138"/>
      <c r="S58" s="138"/>
      <c r="T58" s="33"/>
      <c r="U58" s="33"/>
      <c r="V58" s="33"/>
      <c r="W58" s="33"/>
      <c r="X58" s="33"/>
      <c r="Y58" s="33"/>
      <c r="Z58" s="81"/>
      <c r="AA58" s="33"/>
      <c r="AB58" s="81"/>
      <c r="AC58" s="138"/>
      <c r="AD58" s="138"/>
      <c r="AE58" s="138"/>
      <c r="AF58" s="138"/>
      <c r="AG58" s="33"/>
      <c r="AH58" s="33"/>
      <c r="AI58" s="33"/>
      <c r="AJ58" s="33"/>
      <c r="AK58" s="33"/>
      <c r="AL58" s="33"/>
      <c r="AM58" s="81"/>
      <c r="AN58" s="33"/>
      <c r="AO58" s="81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81"/>
      <c r="BA58" s="34"/>
      <c r="BB58" s="34"/>
      <c r="AJB58" s="34"/>
      <c r="AJC58" s="34"/>
      <c r="BRC58" s="34"/>
      <c r="BRD58" s="34"/>
      <c r="CZD58" s="34"/>
      <c r="CZE58" s="34"/>
      <c r="EHE58" s="34"/>
      <c r="EHF58" s="34"/>
      <c r="FPF58" s="34"/>
      <c r="FPG58" s="34"/>
      <c r="GXG58" s="34"/>
      <c r="GXH58" s="34"/>
    </row>
    <row r="59" spans="2:939 1823:1824 2708:2709 3593:3594 4478:4479 5363:5364" s="32" customFormat="1" ht="18.600000000000001">
      <c r="B59" s="145" t="s">
        <v>50</v>
      </c>
      <c r="C59" s="23"/>
      <c r="D59" s="23"/>
      <c r="E59" s="156">
        <f>SUM(I44,K44,K47,I47,G47,E47,C47,C50,E50,G50,I50,K50,K53,I53,G53,E53,C53,C56,E56,G56,I56,K56)</f>
        <v>0</v>
      </c>
      <c r="F59" s="145" t="s">
        <v>51</v>
      </c>
      <c r="G59" s="23"/>
      <c r="H59" s="23"/>
      <c r="I59" s="157">
        <f>E59/Y5</f>
        <v>0</v>
      </c>
      <c r="J59" s="138"/>
      <c r="K59" s="138"/>
      <c r="L59" s="138"/>
      <c r="M59" s="81"/>
      <c r="N59" s="33"/>
      <c r="O59" s="145" t="s">
        <v>52</v>
      </c>
      <c r="P59" s="23"/>
      <c r="Q59" s="23"/>
      <c r="R59" s="156">
        <f>SUM(V44,X44,X47,V47,T47,R47,P47,P50,R50,T50,V50,X50,X53,V53,T53,R53,P53,P56,R56,P44,T44,R44)</f>
        <v>0</v>
      </c>
      <c r="S59" s="145" t="s">
        <v>53</v>
      </c>
      <c r="T59" s="23"/>
      <c r="U59" s="23"/>
      <c r="V59" s="157">
        <f>R59/Y5</f>
        <v>0</v>
      </c>
      <c r="W59" s="33"/>
      <c r="X59" s="33"/>
      <c r="Y59" s="33"/>
      <c r="Z59" s="81"/>
      <c r="AA59" s="33"/>
      <c r="AB59" s="145" t="s">
        <v>54</v>
      </c>
      <c r="AC59" s="23"/>
      <c r="AD59" s="23"/>
      <c r="AE59" s="156">
        <f>SUM(AI44,AK44,AK47,AI47,AG47,AE47,AC47,AC50,AE50,AG50,AI50,AK50,AK53,AI53,AG53,AE53,AC53,AC56,AE56,AG44)</f>
        <v>0</v>
      </c>
      <c r="AF59" s="145" t="s">
        <v>55</v>
      </c>
      <c r="AG59" s="23"/>
      <c r="AH59" s="23"/>
      <c r="AI59" s="157">
        <f>AE59/Y5</f>
        <v>0</v>
      </c>
      <c r="AJ59" s="33"/>
      <c r="AK59" s="33"/>
      <c r="AL59" s="33"/>
      <c r="AM59" s="81"/>
      <c r="AN59" s="33"/>
      <c r="AO59" s="154" t="s">
        <v>56</v>
      </c>
      <c r="AP59" s="23"/>
      <c r="AQ59" s="23"/>
      <c r="AR59" s="156">
        <f>SUM(AV44,AX44,AX47,AV47,AT47,AR47,AP47,AP50,AR50,AT50,AV50,AX50,AX53,AV53,AT53,AR53,AP53,AP56,AR56,AT56,AV56,AX56,AT44)</f>
        <v>0</v>
      </c>
      <c r="AS59" s="154" t="s">
        <v>57</v>
      </c>
      <c r="AT59" s="23"/>
      <c r="AU59" s="23"/>
      <c r="AV59" s="157">
        <f>AR59/Y5</f>
        <v>0</v>
      </c>
      <c r="AW59" s="138"/>
      <c r="AX59" s="138"/>
      <c r="AY59" s="138"/>
      <c r="AZ59" s="81"/>
      <c r="BA59" s="34"/>
      <c r="BB59" s="34"/>
      <c r="AJB59" s="34"/>
      <c r="AJC59" s="34"/>
      <c r="BRC59" s="34"/>
      <c r="BRD59" s="34"/>
      <c r="CZD59" s="34"/>
      <c r="CZE59" s="34"/>
      <c r="EHE59" s="34"/>
      <c r="EHF59" s="34"/>
      <c r="FPF59" s="34"/>
      <c r="FPG59" s="34"/>
      <c r="GXG59" s="34"/>
      <c r="GXH59" s="34"/>
    </row>
    <row r="60" spans="2:939 1823:1824 2708:2709 3593:3594 4478:4479 5363:5364" s="32" customFormat="1" ht="18.600000000000001">
      <c r="B60" s="145" t="s">
        <v>58</v>
      </c>
      <c r="C60" s="23"/>
      <c r="D60" s="23"/>
      <c r="E60" s="156">
        <f>SUM(J44,L44,L47,J47,H47,F47,D47,D50,F50,H50,J50,L50,L53,J53,H53,F53,D53,D56,F56,H56,J56,L56)</f>
        <v>0</v>
      </c>
      <c r="F60" s="145" t="s">
        <v>59</v>
      </c>
      <c r="G60" s="23"/>
      <c r="H60" s="23"/>
      <c r="I60" s="157">
        <f>E60/Y5</f>
        <v>0</v>
      </c>
      <c r="J60" s="138"/>
      <c r="K60" s="138"/>
      <c r="L60" s="138"/>
      <c r="M60" s="81"/>
      <c r="N60" s="33"/>
      <c r="O60" s="145" t="s">
        <v>60</v>
      </c>
      <c r="P60" s="23"/>
      <c r="Q60" s="23"/>
      <c r="R60" s="156">
        <f>SUM(W44,Y44,Y47,W47,U47,S47,Q47,Q50,S50,U50,W50,Y50,Y53,W53,U53,S53,Q53,Q56,S56,Q44,U44,S44)</f>
        <v>0</v>
      </c>
      <c r="S60" s="145" t="s">
        <v>61</v>
      </c>
      <c r="T60" s="23"/>
      <c r="U60" s="23"/>
      <c r="V60" s="157">
        <f>R60/Y5</f>
        <v>0</v>
      </c>
      <c r="W60" s="33"/>
      <c r="X60" s="33"/>
      <c r="Y60" s="33"/>
      <c r="Z60" s="81"/>
      <c r="AA60" s="33"/>
      <c r="AB60" s="145" t="s">
        <v>62</v>
      </c>
      <c r="AC60" s="23"/>
      <c r="AD60" s="23"/>
      <c r="AE60" s="156">
        <f>SUM(AJ44,AL44,AL47,AJ47,AH47,AF47,AD47,AD50,AF50,AH50,AJ50,AL50,AL53,AJ53,AH53,AF53,AD53,AD56,AF56,AH44)</f>
        <v>0</v>
      </c>
      <c r="AF60" s="145" t="s">
        <v>63</v>
      </c>
      <c r="AG60" s="23"/>
      <c r="AH60" s="23"/>
      <c r="AI60" s="157">
        <f>AE60/Y5</f>
        <v>0</v>
      </c>
      <c r="AJ60" s="33"/>
      <c r="AK60" s="33"/>
      <c r="AL60" s="33"/>
      <c r="AM60" s="81"/>
      <c r="AN60" s="33"/>
      <c r="AO60" s="154" t="s">
        <v>64</v>
      </c>
      <c r="AP60" s="23"/>
      <c r="AQ60" s="23"/>
      <c r="AR60" s="156">
        <f>SUM(AW44,AY44,AY47,AW47,AU47,AS47,AQ47,AQ50,AS50,AU50,AW50,AY50,AY53,AW53,AU53,AS53,AQ53,AQ56,AS56,AU56,AW56,AY56,AU44)</f>
        <v>0</v>
      </c>
      <c r="AS60" s="154" t="s">
        <v>65</v>
      </c>
      <c r="AT60" s="23"/>
      <c r="AU60" s="23"/>
      <c r="AV60" s="157">
        <f>AR60/Y5</f>
        <v>0</v>
      </c>
      <c r="AW60" s="138"/>
      <c r="AX60" s="138"/>
      <c r="AY60" s="138"/>
      <c r="AZ60" s="81"/>
      <c r="BA60" s="34"/>
      <c r="BB60" s="34"/>
      <c r="AJB60" s="34"/>
      <c r="AJC60" s="34"/>
      <c r="BRC60" s="34"/>
      <c r="BRD60" s="34"/>
      <c r="CZD60" s="34"/>
      <c r="CZE60" s="34"/>
      <c r="EHE60" s="34"/>
      <c r="EHF60" s="34"/>
      <c r="FPF60" s="34"/>
      <c r="FPG60" s="34"/>
      <c r="GXG60" s="34"/>
      <c r="GXH60" s="34"/>
    </row>
    <row r="61" spans="2:939 1823:1824 2708:2709 3593:3594 4478:4479 5363:5364" ht="18.60000000000000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23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23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10"/>
      <c r="BB61" s="10"/>
      <c r="AJB61" s="10"/>
      <c r="AJC61" s="10"/>
      <c r="BRC61" s="10"/>
      <c r="BRD61" s="10"/>
      <c r="CZD61" s="10"/>
      <c r="CZE61" s="10"/>
      <c r="EHE61" s="10"/>
      <c r="EHF61" s="10"/>
      <c r="FPF61" s="10"/>
      <c r="FPG61" s="10"/>
      <c r="GXG61" s="10"/>
      <c r="GXH61" s="10"/>
    </row>
    <row r="62" spans="2:939 1823:1824 2708:2709 3593:3594 4478:4479 5363:5364" ht="32.450000000000003">
      <c r="B62" s="208" t="s">
        <v>66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10"/>
      <c r="N62" s="7"/>
      <c r="O62" s="208" t="s">
        <v>67</v>
      </c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10"/>
      <c r="AA62" s="16"/>
      <c r="AB62" s="208" t="s">
        <v>68</v>
      </c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10"/>
      <c r="AN62" s="7"/>
      <c r="AO62" s="208" t="s">
        <v>69</v>
      </c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0"/>
      <c r="BA62" s="10"/>
      <c r="BB62" s="10"/>
      <c r="AJB62" s="10"/>
      <c r="AJC62" s="10"/>
      <c r="BRC62" s="10"/>
      <c r="BRD62" s="10"/>
      <c r="CZD62" s="10"/>
      <c r="CZE62" s="10"/>
      <c r="EHE62" s="10"/>
      <c r="EHF62" s="10"/>
      <c r="FPF62" s="10"/>
      <c r="FPG62" s="10"/>
      <c r="GXG62" s="10"/>
      <c r="GXH62" s="10"/>
    </row>
    <row r="63" spans="2:939 1823:1824 2708:2709 3593:3594 4478:4479 5363:5364" s="22" customFormat="1" ht="18.600000000000001">
      <c r="B63" s="170" t="s">
        <v>20</v>
      </c>
      <c r="C63" s="200" t="s">
        <v>21</v>
      </c>
      <c r="D63" s="201"/>
      <c r="E63" s="200" t="s">
        <v>22</v>
      </c>
      <c r="F63" s="201"/>
      <c r="G63" s="200" t="s">
        <v>23</v>
      </c>
      <c r="H63" s="201"/>
      <c r="I63" s="200" t="s">
        <v>24</v>
      </c>
      <c r="J63" s="201"/>
      <c r="K63" s="200" t="s">
        <v>25</v>
      </c>
      <c r="L63" s="201"/>
      <c r="M63" s="179" t="s">
        <v>26</v>
      </c>
      <c r="N63" s="20"/>
      <c r="O63" s="170" t="s">
        <v>20</v>
      </c>
      <c r="P63" s="188" t="s">
        <v>21</v>
      </c>
      <c r="Q63" s="189"/>
      <c r="R63" s="188" t="s">
        <v>22</v>
      </c>
      <c r="S63" s="189"/>
      <c r="T63" s="188" t="s">
        <v>23</v>
      </c>
      <c r="U63" s="189"/>
      <c r="V63" s="188" t="s">
        <v>24</v>
      </c>
      <c r="W63" s="189"/>
      <c r="X63" s="188" t="s">
        <v>25</v>
      </c>
      <c r="Y63" s="189"/>
      <c r="Z63" s="170" t="s">
        <v>26</v>
      </c>
      <c r="AA63" s="19"/>
      <c r="AB63" s="170" t="s">
        <v>20</v>
      </c>
      <c r="AC63" s="200" t="s">
        <v>21</v>
      </c>
      <c r="AD63" s="201"/>
      <c r="AE63" s="200" t="s">
        <v>22</v>
      </c>
      <c r="AF63" s="201"/>
      <c r="AG63" s="200" t="s">
        <v>23</v>
      </c>
      <c r="AH63" s="201"/>
      <c r="AI63" s="188" t="s">
        <v>24</v>
      </c>
      <c r="AJ63" s="189"/>
      <c r="AK63" s="188" t="s">
        <v>25</v>
      </c>
      <c r="AL63" s="189"/>
      <c r="AM63" s="179" t="s">
        <v>26</v>
      </c>
      <c r="AN63" s="19"/>
      <c r="AO63" s="174" t="s">
        <v>20</v>
      </c>
      <c r="AP63" s="188" t="s">
        <v>21</v>
      </c>
      <c r="AQ63" s="189"/>
      <c r="AR63" s="188" t="s">
        <v>22</v>
      </c>
      <c r="AS63" s="189"/>
      <c r="AT63" s="188" t="s">
        <v>23</v>
      </c>
      <c r="AU63" s="189"/>
      <c r="AV63" s="188" t="s">
        <v>24</v>
      </c>
      <c r="AW63" s="189"/>
      <c r="AX63" s="188" t="s">
        <v>25</v>
      </c>
      <c r="AY63" s="189"/>
      <c r="AZ63" s="175" t="s">
        <v>26</v>
      </c>
      <c r="BA63" s="21"/>
      <c r="BB63" s="21"/>
      <c r="AJB63" s="21"/>
      <c r="AJC63" s="21"/>
      <c r="BRC63" s="21"/>
      <c r="BRD63" s="21"/>
      <c r="CZD63" s="21"/>
      <c r="CZE63" s="21"/>
      <c r="EHE63" s="21"/>
      <c r="EHF63" s="21"/>
      <c r="FPF63" s="21"/>
      <c r="FPG63" s="21"/>
      <c r="GXG63" s="21"/>
      <c r="GXH63" s="21"/>
    </row>
    <row r="64" spans="2:939 1823:1824 2708:2709 3593:3594 4478:4479 5363:5364" s="22" customFormat="1" ht="18.600000000000001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178">
        <v>1</v>
      </c>
      <c r="N64" s="20"/>
      <c r="O64" s="106"/>
      <c r="P64" s="180">
        <v>1</v>
      </c>
      <c r="Q64" s="181"/>
      <c r="R64" s="180">
        <v>2</v>
      </c>
      <c r="S64" s="181"/>
      <c r="T64" s="180">
        <v>3</v>
      </c>
      <c r="U64" s="181"/>
      <c r="V64" s="180">
        <v>4</v>
      </c>
      <c r="W64" s="181"/>
      <c r="X64" s="180">
        <v>5</v>
      </c>
      <c r="Y64" s="182"/>
      <c r="Z64" s="66">
        <v>6</v>
      </c>
      <c r="AA64" s="19"/>
      <c r="AB64" s="93"/>
      <c r="AC64" s="94"/>
      <c r="AD64" s="94"/>
      <c r="AE64" s="94"/>
      <c r="AF64" s="94"/>
      <c r="AG64" s="94"/>
      <c r="AH64" s="95"/>
      <c r="AI64" s="196">
        <v>1</v>
      </c>
      <c r="AJ64" s="181"/>
      <c r="AK64" s="180">
        <v>2</v>
      </c>
      <c r="AL64" s="182"/>
      <c r="AM64" s="66">
        <v>3</v>
      </c>
      <c r="AN64" s="19"/>
      <c r="AO64" s="93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66">
        <v>1</v>
      </c>
      <c r="BA64" s="21"/>
      <c r="BB64" s="21"/>
      <c r="AJB64" s="21"/>
      <c r="AJC64" s="21"/>
      <c r="BRC64" s="21"/>
      <c r="BRD64" s="21"/>
      <c r="CZD64" s="21"/>
      <c r="CZE64" s="21"/>
      <c r="EHE64" s="21"/>
      <c r="EHF64" s="21"/>
      <c r="FPF64" s="21"/>
      <c r="FPG64" s="21"/>
      <c r="GXG64" s="21"/>
      <c r="GXH64" s="21"/>
    </row>
    <row r="65" spans="2:939 1823:1824 2708:2709 3593:3594 4478:4479 5363:5364" ht="18.600000000000001">
      <c r="B65" s="102"/>
      <c r="C65" s="97"/>
      <c r="D65" s="97"/>
      <c r="E65" s="97"/>
      <c r="F65" s="97"/>
      <c r="G65" s="97"/>
      <c r="H65" s="97"/>
      <c r="I65" s="97"/>
      <c r="J65" s="97"/>
      <c r="K65" s="97"/>
      <c r="L65" s="103"/>
      <c r="M65" s="35"/>
      <c r="N65" s="7"/>
      <c r="O65" s="107"/>
      <c r="P65" s="25" t="s">
        <v>28</v>
      </c>
      <c r="Q65" s="86" t="s">
        <v>29</v>
      </c>
      <c r="R65" s="25" t="s">
        <v>28</v>
      </c>
      <c r="S65" s="86" t="s">
        <v>29</v>
      </c>
      <c r="T65" s="25" t="s">
        <v>28</v>
      </c>
      <c r="U65" s="86" t="s">
        <v>29</v>
      </c>
      <c r="V65" s="25" t="s">
        <v>28</v>
      </c>
      <c r="W65" s="86" t="s">
        <v>29</v>
      </c>
      <c r="X65" s="25" t="s">
        <v>28</v>
      </c>
      <c r="Y65" s="86" t="s">
        <v>29</v>
      </c>
      <c r="Z65" s="24"/>
      <c r="AA65" s="23"/>
      <c r="AB65" s="102"/>
      <c r="AC65" s="97"/>
      <c r="AD65" s="97"/>
      <c r="AE65" s="97"/>
      <c r="AF65" s="97"/>
      <c r="AG65" s="97"/>
      <c r="AH65" s="103"/>
      <c r="AI65" s="25" t="s">
        <v>28</v>
      </c>
      <c r="AJ65" s="86" t="s">
        <v>29</v>
      </c>
      <c r="AK65" s="25" t="s">
        <v>28</v>
      </c>
      <c r="AL65" s="86" t="s">
        <v>29</v>
      </c>
      <c r="AM65" s="24"/>
      <c r="AN65" s="23"/>
      <c r="AO65" s="102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24"/>
      <c r="BA65" s="10"/>
      <c r="BB65" s="10"/>
      <c r="AJB65" s="10"/>
      <c r="AJC65" s="10"/>
      <c r="BRC65" s="10"/>
      <c r="BRD65" s="10"/>
      <c r="CZD65" s="10"/>
      <c r="CZE65" s="10"/>
      <c r="EHE65" s="10"/>
      <c r="EHF65" s="10"/>
      <c r="FPF65" s="10"/>
      <c r="FPG65" s="10"/>
      <c r="GXG65" s="10"/>
      <c r="GXH65" s="10"/>
    </row>
    <row r="66" spans="2:939 1823:1824 2708:2709 3593:3594 4478:4479 5363:5364" s="32" customFormat="1" ht="18.600000000000001">
      <c r="B66" s="104"/>
      <c r="C66" s="100"/>
      <c r="D66" s="100"/>
      <c r="E66" s="100"/>
      <c r="F66" s="100"/>
      <c r="G66" s="100"/>
      <c r="H66" s="100"/>
      <c r="I66" s="100"/>
      <c r="J66" s="100"/>
      <c r="K66" s="119"/>
      <c r="L66" s="122"/>
      <c r="M66" s="37"/>
      <c r="N66" s="33"/>
      <c r="O66" s="108"/>
      <c r="P66" s="183">
        <f>SUM(P65:Q65,B80,B77:M77,E74:M74)/Y5</f>
        <v>0</v>
      </c>
      <c r="Q66" s="184"/>
      <c r="R66" s="183">
        <f>SUM(P65:S65,B80,B77:M77,G74:M74)/Y5</f>
        <v>0</v>
      </c>
      <c r="S66" s="184"/>
      <c r="T66" s="183">
        <f>SUM(P65:U65,B80,B77:M77,I74:M74)/Y5</f>
        <v>0</v>
      </c>
      <c r="U66" s="184"/>
      <c r="V66" s="183">
        <f>SUM(P65:W65,B80,B77:M77,K74:M74)/Y5</f>
        <v>0</v>
      </c>
      <c r="W66" s="184"/>
      <c r="X66" s="191">
        <f>SUM(P65:Y65,B80,B77:M77,M74)/Y5</f>
        <v>0</v>
      </c>
      <c r="Y66" s="192"/>
      <c r="Z66" s="29"/>
      <c r="AA66" s="33"/>
      <c r="AB66" s="104"/>
      <c r="AC66" s="100"/>
      <c r="AD66" s="100"/>
      <c r="AE66" s="100"/>
      <c r="AF66" s="100"/>
      <c r="AG66" s="100"/>
      <c r="AH66" s="105"/>
      <c r="AI66" s="190">
        <f>SUM(AI65:AJ65,O77:U77,O74:Z74,X71:Z71)/Y5</f>
        <v>0</v>
      </c>
      <c r="AJ66" s="184"/>
      <c r="AK66" s="191">
        <f>SUM(AI65:AL65,O77:U77,O74:Z74,Z71)/Y5</f>
        <v>0</v>
      </c>
      <c r="AL66" s="192"/>
      <c r="AM66" s="29"/>
      <c r="AN66" s="33"/>
      <c r="AO66" s="104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29"/>
      <c r="BA66" s="34"/>
      <c r="BB66" s="34"/>
      <c r="AJB66" s="34"/>
      <c r="AJC66" s="34"/>
      <c r="BRC66" s="34"/>
      <c r="BRD66" s="34"/>
      <c r="CZD66" s="34"/>
      <c r="CZE66" s="34"/>
      <c r="EHE66" s="34"/>
      <c r="EHF66" s="34"/>
      <c r="FPF66" s="34"/>
      <c r="FPG66" s="34"/>
      <c r="GXG66" s="34"/>
      <c r="GXH66" s="34"/>
    </row>
    <row r="67" spans="2:939 1823:1824 2708:2709 3593:3594 4478:4479 5363:5364" s="22" customFormat="1" ht="18.600000000000001">
      <c r="B67" s="68">
        <v>2</v>
      </c>
      <c r="C67" s="206">
        <v>3</v>
      </c>
      <c r="D67" s="207"/>
      <c r="E67" s="206">
        <v>4</v>
      </c>
      <c r="F67" s="207"/>
      <c r="G67" s="206">
        <v>5</v>
      </c>
      <c r="H67" s="207"/>
      <c r="I67" s="206">
        <v>6</v>
      </c>
      <c r="J67" s="207"/>
      <c r="K67" s="180">
        <v>7</v>
      </c>
      <c r="L67" s="181"/>
      <c r="M67" s="68">
        <v>8</v>
      </c>
      <c r="N67" s="20"/>
      <c r="O67" s="68">
        <v>7</v>
      </c>
      <c r="P67" s="180">
        <v>8</v>
      </c>
      <c r="Q67" s="181"/>
      <c r="R67" s="180">
        <v>9</v>
      </c>
      <c r="S67" s="181"/>
      <c r="T67" s="180">
        <v>10</v>
      </c>
      <c r="U67" s="181"/>
      <c r="V67" s="180">
        <v>11</v>
      </c>
      <c r="W67" s="181"/>
      <c r="X67" s="180">
        <v>12</v>
      </c>
      <c r="Y67" s="182"/>
      <c r="Z67" s="68">
        <v>13</v>
      </c>
      <c r="AA67" s="40"/>
      <c r="AB67" s="68">
        <v>4</v>
      </c>
      <c r="AC67" s="206">
        <v>5</v>
      </c>
      <c r="AD67" s="207"/>
      <c r="AE67" s="206">
        <v>6</v>
      </c>
      <c r="AF67" s="207"/>
      <c r="AG67" s="206">
        <v>7</v>
      </c>
      <c r="AH67" s="207"/>
      <c r="AI67" s="180">
        <v>8</v>
      </c>
      <c r="AJ67" s="181"/>
      <c r="AK67" s="180">
        <v>9</v>
      </c>
      <c r="AL67" s="182"/>
      <c r="AM67" s="68">
        <v>10</v>
      </c>
      <c r="AN67" s="19"/>
      <c r="AO67" s="176">
        <v>2</v>
      </c>
      <c r="AP67" s="180">
        <v>3</v>
      </c>
      <c r="AQ67" s="181"/>
      <c r="AR67" s="194">
        <v>4</v>
      </c>
      <c r="AS67" s="195"/>
      <c r="AT67" s="180">
        <v>5</v>
      </c>
      <c r="AU67" s="181"/>
      <c r="AV67" s="180">
        <v>6</v>
      </c>
      <c r="AW67" s="181"/>
      <c r="AX67" s="180">
        <v>7</v>
      </c>
      <c r="AY67" s="182"/>
      <c r="AZ67" s="177">
        <v>8</v>
      </c>
      <c r="BA67" s="21"/>
      <c r="BB67" s="21"/>
      <c r="AJB67" s="21"/>
      <c r="AJC67" s="21"/>
      <c r="BRC67" s="21"/>
      <c r="BRD67" s="21"/>
      <c r="CZD67" s="21"/>
      <c r="CZE67" s="21"/>
      <c r="EHE67" s="21"/>
      <c r="EHF67" s="21"/>
      <c r="FPF67" s="21"/>
      <c r="FPG67" s="21"/>
      <c r="GXG67" s="21"/>
      <c r="GXH67" s="21"/>
    </row>
    <row r="68" spans="2:939 1823:1824 2708:2709 3593:3594 4478:4479 5363:5364" ht="18.600000000000001">
      <c r="B68" s="24"/>
      <c r="C68" s="25" t="s">
        <v>28</v>
      </c>
      <c r="D68" s="86" t="s">
        <v>29</v>
      </c>
      <c r="E68" s="25" t="s">
        <v>28</v>
      </c>
      <c r="F68" s="86" t="s">
        <v>29</v>
      </c>
      <c r="G68" s="25" t="s">
        <v>28</v>
      </c>
      <c r="H68" s="86" t="s">
        <v>29</v>
      </c>
      <c r="I68" s="25" t="s">
        <v>28</v>
      </c>
      <c r="J68" s="86" t="s">
        <v>29</v>
      </c>
      <c r="K68" s="25" t="s">
        <v>28</v>
      </c>
      <c r="L68" s="86" t="s">
        <v>29</v>
      </c>
      <c r="M68" s="24"/>
      <c r="N68" s="7"/>
      <c r="O68" s="24"/>
      <c r="P68" s="25" t="s">
        <v>28</v>
      </c>
      <c r="Q68" s="86" t="s">
        <v>29</v>
      </c>
      <c r="R68" s="25" t="s">
        <v>28</v>
      </c>
      <c r="S68" s="86" t="s">
        <v>29</v>
      </c>
      <c r="T68" s="25" t="s">
        <v>28</v>
      </c>
      <c r="U68" s="86" t="s">
        <v>29</v>
      </c>
      <c r="V68" s="25" t="s">
        <v>28</v>
      </c>
      <c r="W68" s="86" t="s">
        <v>29</v>
      </c>
      <c r="X68" s="25" t="s">
        <v>28</v>
      </c>
      <c r="Y68" s="86" t="s">
        <v>29</v>
      </c>
      <c r="Z68" s="24"/>
      <c r="AA68" s="41"/>
      <c r="AB68" s="24"/>
      <c r="AC68" s="25" t="s">
        <v>28</v>
      </c>
      <c r="AD68" s="86" t="s">
        <v>29</v>
      </c>
      <c r="AE68" s="25" t="s">
        <v>28</v>
      </c>
      <c r="AF68" s="86" t="s">
        <v>29</v>
      </c>
      <c r="AG68" s="25" t="s">
        <v>28</v>
      </c>
      <c r="AH68" s="86" t="s">
        <v>29</v>
      </c>
      <c r="AI68" s="25" t="s">
        <v>28</v>
      </c>
      <c r="AJ68" s="86" t="s">
        <v>29</v>
      </c>
      <c r="AK68" s="25" t="s">
        <v>28</v>
      </c>
      <c r="AL68" s="86" t="s">
        <v>29</v>
      </c>
      <c r="AM68" s="24"/>
      <c r="AN68" s="23"/>
      <c r="AO68" s="38"/>
      <c r="AP68" s="25" t="s">
        <v>28</v>
      </c>
      <c r="AQ68" s="86" t="s">
        <v>29</v>
      </c>
      <c r="AR68" s="25" t="s">
        <v>28</v>
      </c>
      <c r="AS68" s="86" t="s">
        <v>29</v>
      </c>
      <c r="AT68" s="25" t="s">
        <v>28</v>
      </c>
      <c r="AU68" s="86" t="s">
        <v>29</v>
      </c>
      <c r="AV68" s="25" t="s">
        <v>28</v>
      </c>
      <c r="AW68" s="86" t="s">
        <v>29</v>
      </c>
      <c r="AX68" s="25" t="s">
        <v>28</v>
      </c>
      <c r="AY68" s="86" t="s">
        <v>29</v>
      </c>
      <c r="AZ68" s="36"/>
      <c r="BA68" s="10"/>
      <c r="BB68" s="10"/>
      <c r="BC68" s="92"/>
      <c r="AJB68" s="10"/>
      <c r="AJC68" s="10"/>
      <c r="BRC68" s="10"/>
      <c r="BRD68" s="10"/>
      <c r="CZD68" s="10"/>
      <c r="CZE68" s="10"/>
      <c r="EHE68" s="10"/>
      <c r="EHF68" s="10"/>
      <c r="FPF68" s="10"/>
      <c r="FPG68" s="10"/>
      <c r="GXG68" s="10"/>
      <c r="GXH68" s="10"/>
    </row>
    <row r="69" spans="2:939 1823:1824 2708:2709 3593:3594 4478:4479 5363:5364" s="32" customFormat="1" ht="18.600000000000001">
      <c r="B69" s="29"/>
      <c r="C69" s="183">
        <f>SUM(B68:D68,M65,AO56:AY56,AR53:AZ53)/Y5</f>
        <v>0</v>
      </c>
      <c r="D69" s="184"/>
      <c r="E69" s="183">
        <f>SUM(B68:F68,M65,AO56:AY56,AT53:AZ53)/Y5</f>
        <v>0</v>
      </c>
      <c r="F69" s="184"/>
      <c r="G69" s="183">
        <f>SUM(B68:H68,M65,AO56:AY56,AV53:AZ53)/Y5</f>
        <v>0</v>
      </c>
      <c r="H69" s="184"/>
      <c r="I69" s="183">
        <f>SUM(B68:J68,M65,AO56:AY56,AX53:AZ53)/Y5</f>
        <v>0</v>
      </c>
      <c r="J69" s="184"/>
      <c r="K69" s="191">
        <f>SUM(B68:L68,M65,AO56:AY56,AZ53)/Y5</f>
        <v>0</v>
      </c>
      <c r="L69" s="192"/>
      <c r="M69" s="29"/>
      <c r="N69" s="33"/>
      <c r="O69" s="29"/>
      <c r="P69" s="183">
        <f>SUM(O68:Q68,P65:Z65,B80,E77:M77)/Y5</f>
        <v>0</v>
      </c>
      <c r="Q69" s="184"/>
      <c r="R69" s="183">
        <f>SUM(O68:S68,P65:Z65,B80,G77:M77)/Y5</f>
        <v>0</v>
      </c>
      <c r="S69" s="184"/>
      <c r="T69" s="183">
        <f>SUM(O68:U68,P65:Z65,B80,I77:M77)/Y5</f>
        <v>0</v>
      </c>
      <c r="U69" s="184"/>
      <c r="V69" s="183">
        <f>SUM(O68:W68,P65:Z65,B80,K77:M77)/Y5</f>
        <v>0</v>
      </c>
      <c r="W69" s="184"/>
      <c r="X69" s="191">
        <f>SUM(O68:Y68,P65:Z65,B80,M77)/Y5</f>
        <v>0</v>
      </c>
      <c r="Y69" s="192"/>
      <c r="Z69" s="29"/>
      <c r="AA69" s="33"/>
      <c r="AB69" s="29"/>
      <c r="AC69" s="183">
        <f>SUM(AB68:AD68,AI65:AM65,O77:U77,R74:Z74)/Y5</f>
        <v>0</v>
      </c>
      <c r="AD69" s="184"/>
      <c r="AE69" s="183">
        <f>SUM(AB68:AF68,AI65:AM65,O77:U77,T74:Z74)/Y5</f>
        <v>0</v>
      </c>
      <c r="AF69" s="184"/>
      <c r="AG69" s="183">
        <f>SUM(AB68:AH68,AI65:AM65,O77:U77,V74:Z74)/Y5</f>
        <v>0</v>
      </c>
      <c r="AH69" s="184"/>
      <c r="AI69" s="183">
        <f>SUM(AB68:AJ68,AI65:AM65,O77:U77,X74:Z74)/Y5</f>
        <v>0</v>
      </c>
      <c r="AJ69" s="184"/>
      <c r="AK69" s="191">
        <f>SUM(AB68:AL68,AI65:AM65,O77:U77,Z74)/Y5</f>
        <v>0</v>
      </c>
      <c r="AL69" s="192"/>
      <c r="AM69" s="29"/>
      <c r="AN69" s="33"/>
      <c r="AO69" s="78"/>
      <c r="AP69" s="183">
        <f>SUM(AO68:AQ68,AZ65,AB77:AL77,AE74:AM74)/Y5</f>
        <v>0</v>
      </c>
      <c r="AQ69" s="184"/>
      <c r="AR69" s="183">
        <f>SUM(AO68:AS68,AZ65,AB77:AM77,AG74:AM74)/Y5</f>
        <v>0</v>
      </c>
      <c r="AS69" s="184"/>
      <c r="AT69" s="183">
        <f>SUM(AO68:AU68,AZ65,AB77:AL77,AI74:AM74)/Y5</f>
        <v>0</v>
      </c>
      <c r="AU69" s="184"/>
      <c r="AV69" s="183">
        <f>SUM(AO68:AW68,AZ65,AB77:AL77,AK74:AM74)/Y5</f>
        <v>0</v>
      </c>
      <c r="AW69" s="184"/>
      <c r="AX69" s="183">
        <f>SUM(AO68:AY68,AZ65,AB77:AL77,AM74)/Y5</f>
        <v>0</v>
      </c>
      <c r="AY69" s="192"/>
      <c r="AZ69" s="79"/>
      <c r="BA69" s="34"/>
      <c r="BB69" s="34"/>
      <c r="AJB69" s="34"/>
      <c r="AJC69" s="34"/>
      <c r="BRC69" s="34"/>
      <c r="BRD69" s="34"/>
      <c r="CZD69" s="34"/>
      <c r="CZE69" s="34"/>
      <c r="EHE69" s="34"/>
      <c r="EHF69" s="34"/>
      <c r="FPF69" s="34"/>
      <c r="FPG69" s="34"/>
      <c r="GXG69" s="34"/>
      <c r="GXH69" s="34"/>
    </row>
    <row r="70" spans="2:939 1823:1824 2708:2709 3593:3594 4478:4479 5363:5364" s="22" customFormat="1" ht="18.600000000000001">
      <c r="B70" s="68">
        <v>9</v>
      </c>
      <c r="C70" s="180">
        <v>10</v>
      </c>
      <c r="D70" s="181"/>
      <c r="E70" s="180">
        <v>11</v>
      </c>
      <c r="F70" s="181"/>
      <c r="G70" s="180">
        <v>12</v>
      </c>
      <c r="H70" s="181"/>
      <c r="I70" s="180">
        <v>13</v>
      </c>
      <c r="J70" s="181"/>
      <c r="K70" s="180">
        <v>14</v>
      </c>
      <c r="L70" s="182"/>
      <c r="M70" s="68">
        <v>15</v>
      </c>
      <c r="N70" s="20"/>
      <c r="O70" s="68">
        <v>14</v>
      </c>
      <c r="P70" s="180">
        <v>15</v>
      </c>
      <c r="Q70" s="181"/>
      <c r="R70" s="180">
        <v>16</v>
      </c>
      <c r="S70" s="181"/>
      <c r="T70" s="180">
        <v>17</v>
      </c>
      <c r="U70" s="181"/>
      <c r="V70" s="180">
        <v>18</v>
      </c>
      <c r="W70" s="181"/>
      <c r="X70" s="180">
        <v>19</v>
      </c>
      <c r="Y70" s="182"/>
      <c r="Z70" s="68">
        <v>20</v>
      </c>
      <c r="AA70" s="40"/>
      <c r="AB70" s="68">
        <v>11</v>
      </c>
      <c r="AC70" s="180">
        <v>12</v>
      </c>
      <c r="AD70" s="181"/>
      <c r="AE70" s="180">
        <v>13</v>
      </c>
      <c r="AF70" s="181"/>
      <c r="AG70" s="180">
        <v>14</v>
      </c>
      <c r="AH70" s="181"/>
      <c r="AI70" s="180">
        <v>15</v>
      </c>
      <c r="AJ70" s="181"/>
      <c r="AK70" s="180">
        <v>16</v>
      </c>
      <c r="AL70" s="182"/>
      <c r="AM70" s="68">
        <v>17</v>
      </c>
      <c r="AN70" s="19"/>
      <c r="AO70" s="176">
        <v>9</v>
      </c>
      <c r="AP70" s="180">
        <v>10</v>
      </c>
      <c r="AQ70" s="181"/>
      <c r="AR70" s="180">
        <v>11</v>
      </c>
      <c r="AS70" s="181"/>
      <c r="AT70" s="180">
        <v>12</v>
      </c>
      <c r="AU70" s="181"/>
      <c r="AV70" s="180">
        <v>13</v>
      </c>
      <c r="AW70" s="181"/>
      <c r="AX70" s="180">
        <v>14</v>
      </c>
      <c r="AY70" s="182"/>
      <c r="AZ70" s="177">
        <v>15</v>
      </c>
      <c r="BA70" s="21"/>
      <c r="BB70" s="21"/>
      <c r="AJB70" s="21"/>
      <c r="AJC70" s="21"/>
      <c r="BRC70" s="21"/>
      <c r="BRD70" s="21"/>
      <c r="CZD70" s="21"/>
      <c r="CZE70" s="21"/>
      <c r="EHE70" s="21"/>
      <c r="EHF70" s="21"/>
      <c r="FPF70" s="21"/>
      <c r="FPG70" s="21"/>
      <c r="GXG70" s="21"/>
      <c r="GXH70" s="21"/>
    </row>
    <row r="71" spans="2:939 1823:1824 2708:2709 3593:3594 4478:4479 5363:5364" ht="18.600000000000001">
      <c r="B71" s="24"/>
      <c r="C71" s="25" t="s">
        <v>28</v>
      </c>
      <c r="D71" s="86" t="s">
        <v>29</v>
      </c>
      <c r="E71" s="25" t="s">
        <v>28</v>
      </c>
      <c r="F71" s="86" t="s">
        <v>29</v>
      </c>
      <c r="G71" s="25" t="s">
        <v>28</v>
      </c>
      <c r="H71" s="86" t="s">
        <v>29</v>
      </c>
      <c r="I71" s="25" t="s">
        <v>28</v>
      </c>
      <c r="J71" s="86" t="s">
        <v>29</v>
      </c>
      <c r="K71" s="25" t="s">
        <v>28</v>
      </c>
      <c r="L71" s="86" t="s">
        <v>29</v>
      </c>
      <c r="M71" s="24"/>
      <c r="N71" s="7"/>
      <c r="O71" s="24"/>
      <c r="P71" s="25" t="s">
        <v>28</v>
      </c>
      <c r="Q71" s="86" t="s">
        <v>29</v>
      </c>
      <c r="R71" s="25" t="s">
        <v>28</v>
      </c>
      <c r="S71" s="86" t="s">
        <v>29</v>
      </c>
      <c r="T71" s="25" t="s">
        <v>28</v>
      </c>
      <c r="U71" s="86" t="s">
        <v>29</v>
      </c>
      <c r="V71" s="25" t="s">
        <v>28</v>
      </c>
      <c r="W71" s="86" t="s">
        <v>29</v>
      </c>
      <c r="X71" s="25" t="s">
        <v>28</v>
      </c>
      <c r="Y71" s="86" t="s">
        <v>29</v>
      </c>
      <c r="Z71" s="24"/>
      <c r="AA71" s="41"/>
      <c r="AB71" s="24"/>
      <c r="AC71" s="25" t="s">
        <v>28</v>
      </c>
      <c r="AD71" s="86" t="s">
        <v>29</v>
      </c>
      <c r="AE71" s="25" t="s">
        <v>28</v>
      </c>
      <c r="AF71" s="86" t="s">
        <v>29</v>
      </c>
      <c r="AG71" s="25" t="s">
        <v>28</v>
      </c>
      <c r="AH71" s="86" t="s">
        <v>29</v>
      </c>
      <c r="AI71" s="25" t="s">
        <v>28</v>
      </c>
      <c r="AJ71" s="86" t="s">
        <v>29</v>
      </c>
      <c r="AK71" s="25" t="s">
        <v>28</v>
      </c>
      <c r="AL71" s="86" t="s">
        <v>29</v>
      </c>
      <c r="AM71" s="24"/>
      <c r="AN71" s="23"/>
      <c r="AO71" s="38"/>
      <c r="AP71" s="25" t="s">
        <v>28</v>
      </c>
      <c r="AQ71" s="86" t="s">
        <v>29</v>
      </c>
      <c r="AR71" s="25" t="s">
        <v>28</v>
      </c>
      <c r="AS71" s="86" t="s">
        <v>29</v>
      </c>
      <c r="AT71" s="25" t="s">
        <v>28</v>
      </c>
      <c r="AU71" s="86" t="s">
        <v>29</v>
      </c>
      <c r="AV71" s="25" t="s">
        <v>28</v>
      </c>
      <c r="AW71" s="86" t="s">
        <v>29</v>
      </c>
      <c r="AX71" s="25" t="s">
        <v>28</v>
      </c>
      <c r="AY71" s="86" t="s">
        <v>29</v>
      </c>
      <c r="AZ71" s="36"/>
      <c r="BA71" s="10"/>
      <c r="BB71" s="10"/>
      <c r="AJB71" s="10"/>
      <c r="AJC71" s="10"/>
      <c r="BRC71" s="10"/>
      <c r="BRD71" s="10"/>
      <c r="CZD71" s="10"/>
      <c r="CZE71" s="10"/>
      <c r="EHE71" s="10"/>
      <c r="EHF71" s="10"/>
      <c r="FPF71" s="10"/>
      <c r="FPG71" s="10"/>
      <c r="GXG71" s="10"/>
      <c r="GXH71" s="10"/>
    </row>
    <row r="72" spans="2:939 1823:1824 2708:2709 3593:3594 4478:4479 5363:5364" s="32" customFormat="1" ht="18.600000000000001">
      <c r="B72" s="29"/>
      <c r="C72" s="183">
        <f>SUM(B71:D71,B68:M68,M65,AR56:AY56)/Y5</f>
        <v>0</v>
      </c>
      <c r="D72" s="184"/>
      <c r="E72" s="183">
        <f>SUM(B71:F71,B68:M68,M65,AT56:AY56)/Y5</f>
        <v>0</v>
      </c>
      <c r="F72" s="184"/>
      <c r="G72" s="183">
        <f>SUM(B71:H71,B68:M68,M65,AV56:AY56)/Y5</f>
        <v>0</v>
      </c>
      <c r="H72" s="184"/>
      <c r="I72" s="183">
        <f>SUM(B71:J71,B68:M68,M65,AX56:AY56)/Y5</f>
        <v>0</v>
      </c>
      <c r="J72" s="184"/>
      <c r="K72" s="191">
        <f>SUM(B71:L71,B68:M68,M65)/Y5</f>
        <v>0</v>
      </c>
      <c r="L72" s="192"/>
      <c r="M72" s="29"/>
      <c r="N72" s="33"/>
      <c r="O72" s="29"/>
      <c r="P72" s="183">
        <f>SUM(O71:Q71,O68:Z68,R65:Z65)/Y5</f>
        <v>0</v>
      </c>
      <c r="Q72" s="184"/>
      <c r="R72" s="183">
        <f>SUM(O71:S71,O68:Z68,T65:Z65)/Y5</f>
        <v>0</v>
      </c>
      <c r="S72" s="184"/>
      <c r="T72" s="183">
        <f>SUM(O71:U71,O68:Z68,V65:Z65)/Y5</f>
        <v>0</v>
      </c>
      <c r="U72" s="184"/>
      <c r="V72" s="183">
        <f>SUM(O71:W71,O68:Z68,X65:Z65)/Y5</f>
        <v>0</v>
      </c>
      <c r="W72" s="184"/>
      <c r="X72" s="191">
        <f>SUM(O71:Y71,O68:Z68,Z65)/Y5</f>
        <v>0</v>
      </c>
      <c r="Y72" s="192"/>
      <c r="Z72" s="29"/>
      <c r="AA72" s="33"/>
      <c r="AB72" s="29"/>
      <c r="AC72" s="183">
        <f>SUM(AB71:AD71,AB68:AM68,AI65:AM65,R77:U77)/Y5</f>
        <v>0</v>
      </c>
      <c r="AD72" s="184"/>
      <c r="AE72" s="183">
        <f>SUM(AB71:AF71,AB68:AM68,AI65:AM65,T77:U77)/Y5</f>
        <v>0</v>
      </c>
      <c r="AF72" s="184"/>
      <c r="AG72" s="183">
        <f>SUM(AB71:AH71,AB68:AM68,AI65:AM65)/Y5</f>
        <v>0</v>
      </c>
      <c r="AH72" s="184"/>
      <c r="AI72" s="183">
        <f>SUM(AB71:AJ71,AB68:AM68,AK65:AM65)/Y5</f>
        <v>0</v>
      </c>
      <c r="AJ72" s="184"/>
      <c r="AK72" s="183">
        <f>SUM(AB71:AL71,AB68:AM68,AM65)/Y5</f>
        <v>0</v>
      </c>
      <c r="AL72" s="184"/>
      <c r="AM72" s="29"/>
      <c r="AN72" s="33"/>
      <c r="AO72" s="78"/>
      <c r="AP72" s="183">
        <f>SUM(AO71:AQ71,AO68:AZ68,AZ65,AE77:AL77)/Y5</f>
        <v>0</v>
      </c>
      <c r="AQ72" s="184"/>
      <c r="AR72" s="183">
        <f>SUM(AO71:AS71,AO68:AZ68,AZ65,AG77:AL77)/Y5</f>
        <v>0</v>
      </c>
      <c r="AS72" s="184"/>
      <c r="AT72" s="183">
        <f>SUM(AO71:AU71,AO68:AZ68,AZ65,AI77:AL77)/Y5</f>
        <v>0</v>
      </c>
      <c r="AU72" s="184"/>
      <c r="AV72" s="183">
        <f>SUM(AO71:AW71,AO68:AZ68,AZ65,AL77)/Y5</f>
        <v>0</v>
      </c>
      <c r="AW72" s="184"/>
      <c r="AX72" s="183">
        <f>SUM(AO71:AY71,AO68:AZ68,AZ65)/Y5</f>
        <v>0</v>
      </c>
      <c r="AY72" s="192"/>
      <c r="AZ72" s="79"/>
      <c r="BA72" s="34"/>
      <c r="BB72" s="34"/>
      <c r="AJB72" s="34"/>
      <c r="AJC72" s="34"/>
      <c r="BRC72" s="34"/>
      <c r="BRD72" s="34"/>
      <c r="CZD72" s="34"/>
      <c r="CZE72" s="34"/>
      <c r="EHE72" s="34"/>
      <c r="EHF72" s="34"/>
      <c r="FPF72" s="34"/>
      <c r="FPG72" s="34"/>
      <c r="GXG72" s="34"/>
      <c r="GXH72" s="34"/>
    </row>
    <row r="73" spans="2:939 1823:1824 2708:2709 3593:3594 4478:4479 5363:5364" s="22" customFormat="1" ht="18.600000000000001">
      <c r="B73" s="68">
        <v>16</v>
      </c>
      <c r="C73" s="180">
        <v>17</v>
      </c>
      <c r="D73" s="181"/>
      <c r="E73" s="180">
        <v>18</v>
      </c>
      <c r="F73" s="181"/>
      <c r="G73" s="180">
        <v>19</v>
      </c>
      <c r="H73" s="181"/>
      <c r="I73" s="180">
        <v>20</v>
      </c>
      <c r="J73" s="181"/>
      <c r="K73" s="180">
        <v>21</v>
      </c>
      <c r="L73" s="182"/>
      <c r="M73" s="68">
        <v>22</v>
      </c>
      <c r="N73" s="20"/>
      <c r="O73" s="68">
        <v>21</v>
      </c>
      <c r="P73" s="180">
        <v>22</v>
      </c>
      <c r="Q73" s="181"/>
      <c r="R73" s="180">
        <v>23</v>
      </c>
      <c r="S73" s="181"/>
      <c r="T73" s="180">
        <v>24</v>
      </c>
      <c r="U73" s="181"/>
      <c r="V73" s="180">
        <v>25</v>
      </c>
      <c r="W73" s="181"/>
      <c r="X73" s="180">
        <v>26</v>
      </c>
      <c r="Y73" s="182"/>
      <c r="Z73" s="68">
        <v>27</v>
      </c>
      <c r="AA73" s="40"/>
      <c r="AB73" s="68">
        <v>18</v>
      </c>
      <c r="AC73" s="204">
        <v>19</v>
      </c>
      <c r="AD73" s="205"/>
      <c r="AE73" s="180">
        <v>20</v>
      </c>
      <c r="AF73" s="181"/>
      <c r="AG73" s="180">
        <v>21</v>
      </c>
      <c r="AH73" s="181"/>
      <c r="AI73" s="180">
        <v>22</v>
      </c>
      <c r="AJ73" s="181"/>
      <c r="AK73" s="180">
        <v>23</v>
      </c>
      <c r="AL73" s="182"/>
      <c r="AM73" s="68">
        <v>24</v>
      </c>
      <c r="AN73" s="19"/>
      <c r="AO73" s="176">
        <v>16</v>
      </c>
      <c r="AP73" s="180">
        <v>17</v>
      </c>
      <c r="AQ73" s="181"/>
      <c r="AR73" s="180">
        <v>18</v>
      </c>
      <c r="AS73" s="181"/>
      <c r="AT73" s="180">
        <v>19</v>
      </c>
      <c r="AU73" s="181"/>
      <c r="AV73" s="180">
        <v>20</v>
      </c>
      <c r="AW73" s="181"/>
      <c r="AX73" s="180">
        <v>21</v>
      </c>
      <c r="AY73" s="182"/>
      <c r="AZ73" s="177">
        <v>22</v>
      </c>
      <c r="BA73" s="21"/>
      <c r="BB73" s="21"/>
      <c r="AJB73" s="21"/>
      <c r="AJC73" s="21"/>
      <c r="BRC73" s="21"/>
      <c r="BRD73" s="21"/>
      <c r="CZD73" s="21"/>
      <c r="CZE73" s="21"/>
      <c r="EHE73" s="21"/>
      <c r="EHF73" s="21"/>
      <c r="FPF73" s="21"/>
      <c r="FPG73" s="21"/>
      <c r="GXG73" s="21"/>
      <c r="GXH73" s="21"/>
    </row>
    <row r="74" spans="2:939 1823:1824 2708:2709 3593:3594 4478:4479 5363:5364" ht="18.600000000000001">
      <c r="B74" s="24"/>
      <c r="C74" s="25" t="s">
        <v>28</v>
      </c>
      <c r="D74" s="86" t="s">
        <v>29</v>
      </c>
      <c r="E74" s="25" t="s">
        <v>28</v>
      </c>
      <c r="F74" s="86" t="s">
        <v>29</v>
      </c>
      <c r="G74" s="25" t="s">
        <v>28</v>
      </c>
      <c r="H74" s="86" t="s">
        <v>29</v>
      </c>
      <c r="I74" s="25" t="s">
        <v>28</v>
      </c>
      <c r="J74" s="86" t="s">
        <v>29</v>
      </c>
      <c r="K74" s="25" t="s">
        <v>28</v>
      </c>
      <c r="L74" s="86" t="s">
        <v>29</v>
      </c>
      <c r="M74" s="24"/>
      <c r="N74" s="7"/>
      <c r="O74" s="24"/>
      <c r="P74" s="25" t="s">
        <v>28</v>
      </c>
      <c r="Q74" s="86" t="s">
        <v>29</v>
      </c>
      <c r="R74" s="25" t="s">
        <v>28</v>
      </c>
      <c r="S74" s="86" t="s">
        <v>29</v>
      </c>
      <c r="T74" s="25" t="s">
        <v>28</v>
      </c>
      <c r="U74" s="86" t="s">
        <v>29</v>
      </c>
      <c r="V74" s="25" t="s">
        <v>28</v>
      </c>
      <c r="W74" s="86" t="s">
        <v>29</v>
      </c>
      <c r="X74" s="25" t="s">
        <v>28</v>
      </c>
      <c r="Y74" s="86" t="s">
        <v>29</v>
      </c>
      <c r="Z74" s="24"/>
      <c r="AA74" s="41"/>
      <c r="AB74" s="24"/>
      <c r="AC74" s="25" t="s">
        <v>28</v>
      </c>
      <c r="AD74" s="86" t="s">
        <v>29</v>
      </c>
      <c r="AE74" s="25" t="s">
        <v>28</v>
      </c>
      <c r="AF74" s="86" t="s">
        <v>29</v>
      </c>
      <c r="AG74" s="25" t="s">
        <v>28</v>
      </c>
      <c r="AH74" s="86" t="s">
        <v>29</v>
      </c>
      <c r="AI74" s="25" t="s">
        <v>28</v>
      </c>
      <c r="AJ74" s="86" t="s">
        <v>29</v>
      </c>
      <c r="AK74" s="25" t="s">
        <v>28</v>
      </c>
      <c r="AL74" s="86" t="s">
        <v>29</v>
      </c>
      <c r="AM74" s="24"/>
      <c r="AN74" s="23"/>
      <c r="AO74" s="38"/>
      <c r="AP74" s="25" t="s">
        <v>28</v>
      </c>
      <c r="AQ74" s="86" t="s">
        <v>29</v>
      </c>
      <c r="AR74" s="25" t="s">
        <v>28</v>
      </c>
      <c r="AS74" s="86" t="s">
        <v>29</v>
      </c>
      <c r="AT74" s="25" t="s">
        <v>28</v>
      </c>
      <c r="AU74" s="86" t="s">
        <v>29</v>
      </c>
      <c r="AV74" s="25" t="s">
        <v>28</v>
      </c>
      <c r="AW74" s="86" t="s">
        <v>29</v>
      </c>
      <c r="AX74" s="25" t="s">
        <v>28</v>
      </c>
      <c r="AY74" s="86" t="s">
        <v>29</v>
      </c>
      <c r="AZ74" s="36"/>
      <c r="BA74" s="10"/>
      <c r="BB74" s="10"/>
      <c r="AJB74" s="10"/>
      <c r="AJC74" s="10"/>
      <c r="BRC74" s="10"/>
      <c r="BRD74" s="10"/>
      <c r="CZD74" s="10"/>
      <c r="CZE74" s="10"/>
      <c r="EHE74" s="10"/>
      <c r="EHF74" s="10"/>
      <c r="FPF74" s="10"/>
      <c r="FPG74" s="10"/>
      <c r="GXG74" s="10"/>
      <c r="GXH74" s="10"/>
    </row>
    <row r="75" spans="2:939 1823:1824 2708:2709 3593:3594 4478:4479 5363:5364" s="32" customFormat="1" ht="18.600000000000001">
      <c r="B75" s="29"/>
      <c r="C75" s="183">
        <f>SUM(B74:D74,B71:M71,E68:M68)/Y5</f>
        <v>0</v>
      </c>
      <c r="D75" s="184"/>
      <c r="E75" s="183">
        <f>SUM(B74:F74,B71:M71,G68:M68)/Y5</f>
        <v>0</v>
      </c>
      <c r="F75" s="184"/>
      <c r="G75" s="183">
        <f>SUM(B74:H74,B71:M71,I68:M68)/Y5</f>
        <v>0</v>
      </c>
      <c r="H75" s="184"/>
      <c r="I75" s="183">
        <f>SUM(B74:J74,B71:M71,K68:M68)/Y5</f>
        <v>0</v>
      </c>
      <c r="J75" s="184"/>
      <c r="K75" s="191">
        <f>SUM(B74:L74,B71:M71,M68)/Y5</f>
        <v>0</v>
      </c>
      <c r="L75" s="192"/>
      <c r="M75" s="29"/>
      <c r="N75" s="33"/>
      <c r="O75" s="29"/>
      <c r="P75" s="183">
        <f>SUM(O74:Q74,O71:Z71,R68:Z68)/Y5</f>
        <v>0</v>
      </c>
      <c r="Q75" s="184"/>
      <c r="R75" s="183">
        <f>SUM(O74:S74,O71:Z71,T68:Z68)/Y5</f>
        <v>0</v>
      </c>
      <c r="S75" s="184"/>
      <c r="T75" s="183">
        <f>SUM(O74:U74,O71:Z71,V68:Z68)/Y5</f>
        <v>0</v>
      </c>
      <c r="U75" s="184"/>
      <c r="V75" s="183">
        <f>SUM(O74:W74,O71:Z71,X68:Z68)/Y5</f>
        <v>0</v>
      </c>
      <c r="W75" s="184"/>
      <c r="X75" s="191">
        <f>SUM(O74:Y74,O71:Z71,Z68)/Y5</f>
        <v>0</v>
      </c>
      <c r="Y75" s="192"/>
      <c r="Z75" s="29"/>
      <c r="AA75" s="33"/>
      <c r="AB75" s="29"/>
      <c r="AC75" s="183">
        <f>SUM(AB74:AD74,AB71:AM71,AE68:AM68)/Y5</f>
        <v>0</v>
      </c>
      <c r="AD75" s="184"/>
      <c r="AE75" s="183">
        <f>SUM(AB74:AF74,AB71:AM71,AG68:AM68)/Y5</f>
        <v>0</v>
      </c>
      <c r="AF75" s="184"/>
      <c r="AG75" s="183">
        <f>SUM(AB74:AH74,AB71:AM71,AI68:AM68)/Y5</f>
        <v>0</v>
      </c>
      <c r="AH75" s="184"/>
      <c r="AI75" s="183">
        <f>SUM(AB74:AJ74,AB71:AM71,AK68:AM68)/Y5</f>
        <v>0</v>
      </c>
      <c r="AJ75" s="184"/>
      <c r="AK75" s="183">
        <f>SUM(AB74:AL74,AB71:AM71,AM68)/Y5</f>
        <v>0</v>
      </c>
      <c r="AL75" s="184"/>
      <c r="AM75" s="29"/>
      <c r="AN75" s="33"/>
      <c r="AO75" s="78"/>
      <c r="AP75" s="183">
        <f>SUM(AO74:AQ74,AO71:AZ71,AR68:AZ68)/Y5</f>
        <v>0</v>
      </c>
      <c r="AQ75" s="184"/>
      <c r="AR75" s="183">
        <f>SUM(AO74:AS74,AO71:AZ71,AT68:AZ68)/Y5</f>
        <v>0</v>
      </c>
      <c r="AS75" s="184"/>
      <c r="AT75" s="183">
        <f>SUM(AO74:AU74,AO71:AZ71,AV68:AZ68)/Y5</f>
        <v>0</v>
      </c>
      <c r="AU75" s="184"/>
      <c r="AV75" s="183">
        <f>SUM(AO74:AW74,AO71:AZ71,AX68:AZ68)/Y5</f>
        <v>0</v>
      </c>
      <c r="AW75" s="184"/>
      <c r="AX75" s="191">
        <f>SUM(AO74:AY74,AO71:AZ71,AZ68)/Y5</f>
        <v>0</v>
      </c>
      <c r="AY75" s="192"/>
      <c r="AZ75" s="79"/>
      <c r="BA75" s="34"/>
      <c r="BB75" s="34"/>
      <c r="AJB75" s="34"/>
      <c r="AJC75" s="34"/>
      <c r="BRC75" s="34"/>
      <c r="BRD75" s="34"/>
      <c r="CZD75" s="34"/>
      <c r="CZE75" s="34"/>
      <c r="EHE75" s="34"/>
      <c r="EHF75" s="34"/>
      <c r="FPF75" s="34"/>
      <c r="FPG75" s="34"/>
      <c r="GXG75" s="34"/>
      <c r="GXH75" s="34"/>
    </row>
    <row r="76" spans="2:939 1823:1824 2708:2709 3593:3594 4478:4479 5363:5364" s="22" customFormat="1" ht="18.600000000000001">
      <c r="B76" s="68">
        <v>23</v>
      </c>
      <c r="C76" s="180">
        <v>24</v>
      </c>
      <c r="D76" s="181"/>
      <c r="E76" s="180">
        <v>25</v>
      </c>
      <c r="F76" s="181"/>
      <c r="G76" s="180">
        <v>26</v>
      </c>
      <c r="H76" s="181"/>
      <c r="I76" s="180">
        <v>27</v>
      </c>
      <c r="J76" s="181"/>
      <c r="K76" s="180">
        <v>28</v>
      </c>
      <c r="L76" s="182"/>
      <c r="M76" s="68">
        <v>29</v>
      </c>
      <c r="N76" s="20"/>
      <c r="O76" s="68">
        <v>28</v>
      </c>
      <c r="P76" s="204">
        <v>29</v>
      </c>
      <c r="Q76" s="205"/>
      <c r="R76" s="180">
        <v>30</v>
      </c>
      <c r="S76" s="181"/>
      <c r="T76" s="197">
        <v>31</v>
      </c>
      <c r="U76" s="182"/>
      <c r="V76" s="93"/>
      <c r="W76" s="94"/>
      <c r="X76" s="94"/>
      <c r="Y76" s="94"/>
      <c r="Z76" s="95"/>
      <c r="AA76" s="40"/>
      <c r="AB76" s="68">
        <v>25</v>
      </c>
      <c r="AC76" s="180">
        <v>26</v>
      </c>
      <c r="AD76" s="181"/>
      <c r="AE76" s="180">
        <v>27</v>
      </c>
      <c r="AF76" s="181"/>
      <c r="AG76" s="180">
        <v>28</v>
      </c>
      <c r="AH76" s="181"/>
      <c r="AI76" s="180">
        <v>29</v>
      </c>
      <c r="AJ76" s="181"/>
      <c r="AK76" s="197">
        <v>30</v>
      </c>
      <c r="AL76" s="182"/>
      <c r="AM76" s="107"/>
      <c r="AN76" s="19"/>
      <c r="AO76" s="176">
        <v>23</v>
      </c>
      <c r="AP76" s="180">
        <v>24</v>
      </c>
      <c r="AQ76" s="181"/>
      <c r="AR76" s="180">
        <v>25</v>
      </c>
      <c r="AS76" s="181"/>
      <c r="AT76" s="180">
        <v>26</v>
      </c>
      <c r="AU76" s="181"/>
      <c r="AV76" s="180">
        <v>27</v>
      </c>
      <c r="AW76" s="181"/>
      <c r="AX76" s="180">
        <v>28</v>
      </c>
      <c r="AY76" s="181"/>
      <c r="AZ76" s="177">
        <v>29</v>
      </c>
      <c r="BA76" s="21"/>
      <c r="BB76" s="21"/>
      <c r="AJB76" s="21"/>
      <c r="AJC76" s="21"/>
      <c r="BRC76" s="21"/>
      <c r="BRD76" s="21"/>
      <c r="CZD76" s="21"/>
      <c r="CZE76" s="21"/>
      <c r="EHE76" s="21"/>
      <c r="EHF76" s="21"/>
      <c r="FPF76" s="21"/>
      <c r="FPG76" s="21"/>
      <c r="GXG76" s="21"/>
      <c r="GXH76" s="21"/>
    </row>
    <row r="77" spans="2:939 1823:1824 2708:2709 3593:3594 4478:4479 5363:5364" ht="18.600000000000001">
      <c r="B77" s="24"/>
      <c r="C77" s="25" t="s">
        <v>28</v>
      </c>
      <c r="D77" s="86" t="s">
        <v>29</v>
      </c>
      <c r="E77" s="25" t="s">
        <v>28</v>
      </c>
      <c r="F77" s="86" t="s">
        <v>29</v>
      </c>
      <c r="G77" s="25" t="s">
        <v>28</v>
      </c>
      <c r="H77" s="86" t="s">
        <v>29</v>
      </c>
      <c r="I77" s="25" t="s">
        <v>28</v>
      </c>
      <c r="J77" s="86" t="s">
        <v>29</v>
      </c>
      <c r="K77" s="25" t="s">
        <v>28</v>
      </c>
      <c r="L77" s="86" t="s">
        <v>29</v>
      </c>
      <c r="M77" s="24"/>
      <c r="N77" s="7"/>
      <c r="O77" s="24"/>
      <c r="P77" s="25" t="s">
        <v>28</v>
      </c>
      <c r="Q77" s="86" t="s">
        <v>29</v>
      </c>
      <c r="R77" s="25" t="s">
        <v>28</v>
      </c>
      <c r="S77" s="86" t="s">
        <v>29</v>
      </c>
      <c r="T77" s="25" t="s">
        <v>28</v>
      </c>
      <c r="U77" s="86" t="s">
        <v>29</v>
      </c>
      <c r="V77" s="96"/>
      <c r="W77" s="97"/>
      <c r="X77" s="97"/>
      <c r="Y77" s="97"/>
      <c r="Z77" s="98"/>
      <c r="AA77" s="41"/>
      <c r="AB77" s="24"/>
      <c r="AC77" s="25" t="s">
        <v>28</v>
      </c>
      <c r="AD77" s="86" t="s">
        <v>29</v>
      </c>
      <c r="AE77" s="25" t="s">
        <v>28</v>
      </c>
      <c r="AF77" s="86" t="s">
        <v>29</v>
      </c>
      <c r="AG77" s="25" t="s">
        <v>28</v>
      </c>
      <c r="AH77" s="86" t="s">
        <v>29</v>
      </c>
      <c r="AI77" s="25" t="s">
        <v>28</v>
      </c>
      <c r="AJ77" s="86" t="s">
        <v>29</v>
      </c>
      <c r="AK77" s="25" t="s">
        <v>28</v>
      </c>
      <c r="AL77" s="86" t="s">
        <v>29</v>
      </c>
      <c r="AM77" s="107"/>
      <c r="AN77" s="23"/>
      <c r="AO77" s="38"/>
      <c r="AP77" s="25" t="s">
        <v>28</v>
      </c>
      <c r="AQ77" s="86" t="s">
        <v>29</v>
      </c>
      <c r="AR77" s="25" t="s">
        <v>28</v>
      </c>
      <c r="AS77" s="86" t="s">
        <v>29</v>
      </c>
      <c r="AT77" s="25" t="s">
        <v>28</v>
      </c>
      <c r="AU77" s="86" t="s">
        <v>29</v>
      </c>
      <c r="AV77" s="25" t="s">
        <v>28</v>
      </c>
      <c r="AW77" s="86" t="s">
        <v>29</v>
      </c>
      <c r="AX77" s="25" t="s">
        <v>28</v>
      </c>
      <c r="AY77" s="86" t="s">
        <v>29</v>
      </c>
      <c r="AZ77" s="24"/>
      <c r="BA77" s="10"/>
      <c r="BB77" s="10"/>
      <c r="AJB77" s="10"/>
      <c r="AJC77" s="10"/>
      <c r="BRC77" s="10"/>
      <c r="BRD77" s="10"/>
      <c r="CZD77" s="10"/>
      <c r="CZE77" s="10"/>
      <c r="EHE77" s="10"/>
      <c r="EHF77" s="10"/>
      <c r="FPF77" s="10"/>
      <c r="FPG77" s="10"/>
      <c r="GXG77" s="10"/>
      <c r="GXH77" s="10"/>
    </row>
    <row r="78" spans="2:939 1823:1824 2708:2709 3593:3594 4478:4479 5363:5364" s="32" customFormat="1" ht="18.600000000000001">
      <c r="B78" s="29"/>
      <c r="C78" s="183">
        <f>SUM(B77:D77,B74:M74,E71:M71)/Y5</f>
        <v>0</v>
      </c>
      <c r="D78" s="184"/>
      <c r="E78" s="183">
        <f>SUM(B77:F77,B74:M74,G71:M71)/Y5</f>
        <v>0</v>
      </c>
      <c r="F78" s="184"/>
      <c r="G78" s="183">
        <f>SUM(B77:H77,B74:M74,I71:M71)/Y5</f>
        <v>0</v>
      </c>
      <c r="H78" s="184"/>
      <c r="I78" s="183">
        <f>SUM(B77:J77,B74:M74,K71:M71)/Y5</f>
        <v>0</v>
      </c>
      <c r="J78" s="184"/>
      <c r="K78" s="191">
        <f>SUM(B77:L77,B74:M74,M71)/Y5</f>
        <v>0</v>
      </c>
      <c r="L78" s="192"/>
      <c r="M78" s="80"/>
      <c r="N78" s="33"/>
      <c r="O78" s="29"/>
      <c r="P78" s="183">
        <f>SUM(O77:Q77,O74:Z74,R71:Z71)/Y5</f>
        <v>0</v>
      </c>
      <c r="Q78" s="184"/>
      <c r="R78" s="183">
        <f>SUM(O77:S77,O74:Z74,T71:Z71)/Y5</f>
        <v>0</v>
      </c>
      <c r="S78" s="184"/>
      <c r="T78" s="183">
        <f>SUM(O77:U77,O74:Z74,V71:Z71)/Y5</f>
        <v>0</v>
      </c>
      <c r="U78" s="184"/>
      <c r="V78" s="99"/>
      <c r="W78" s="100"/>
      <c r="X78" s="100"/>
      <c r="Y78" s="100"/>
      <c r="Z78" s="101"/>
      <c r="AA78" s="33"/>
      <c r="AB78" s="29"/>
      <c r="AC78" s="183">
        <f>SUM(AB77:AD77,AB74:AM74,AE71:AM71)/Y5</f>
        <v>0</v>
      </c>
      <c r="AD78" s="184"/>
      <c r="AE78" s="183">
        <f>SUM(AB77:AF77,AB74:AM74,AG71:AM71)/Y5</f>
        <v>0</v>
      </c>
      <c r="AF78" s="184"/>
      <c r="AG78" s="183">
        <f>SUM(AB77:AH77,AB74:AM74,AI71:AM71)/Y5</f>
        <v>0</v>
      </c>
      <c r="AH78" s="184"/>
      <c r="AI78" s="183">
        <f>SUM(AB77:AJ77,AB74:AM74,AK71:AM71)/Y5</f>
        <v>0</v>
      </c>
      <c r="AJ78" s="184"/>
      <c r="AK78" s="183">
        <f>SUM(AB77:AL77,AB74:AM74,AM71)/Y5</f>
        <v>0</v>
      </c>
      <c r="AL78" s="184"/>
      <c r="AM78" s="108"/>
      <c r="AN78" s="33"/>
      <c r="AO78" s="78"/>
      <c r="AP78" s="183">
        <f>SUM(AO77:AQ77,AO74:AZ74,AR71:AZ71)/Y5</f>
        <v>0</v>
      </c>
      <c r="AQ78" s="184"/>
      <c r="AR78" s="183">
        <f>SUM(AO77:AS77,AO74:AZ74,AT71:AZ71)/Y5</f>
        <v>0</v>
      </c>
      <c r="AS78" s="184"/>
      <c r="AT78" s="183">
        <f>SUM(AO77:AU77,AO74:AZ74,AV71:AZ71)/Y5</f>
        <v>0</v>
      </c>
      <c r="AU78" s="184"/>
      <c r="AV78" s="183">
        <f>SUM(AO77:AW77,AO74:AZ74,AX71:AZ71)/Y5</f>
        <v>0</v>
      </c>
      <c r="AW78" s="184"/>
      <c r="AX78" s="183">
        <f>SUM(AO77:AY77,AO74:AZ74,AZ71)/Y5</f>
        <v>0</v>
      </c>
      <c r="AY78" s="184"/>
      <c r="AZ78" s="37"/>
      <c r="BA78" s="34"/>
      <c r="BB78" s="34"/>
      <c r="AJB78" s="34"/>
      <c r="AJC78" s="34"/>
      <c r="BRC78" s="34"/>
      <c r="BRD78" s="34"/>
      <c r="CZD78" s="34"/>
      <c r="CZE78" s="34"/>
      <c r="EHE78" s="34"/>
      <c r="EHF78" s="34"/>
      <c r="FPF78" s="34"/>
      <c r="FPG78" s="34"/>
      <c r="GXG78" s="34"/>
      <c r="GXH78" s="34"/>
    </row>
    <row r="79" spans="2:939 1823:1824 2708:2709 3593:3594 4478:4479 5363:5364" ht="18.600000000000001">
      <c r="B79" s="71">
        <v>30</v>
      </c>
      <c r="C79" s="115"/>
      <c r="D79" s="109"/>
      <c r="E79" s="109"/>
      <c r="F79" s="109"/>
      <c r="G79" s="109"/>
      <c r="H79" s="109"/>
      <c r="I79" s="109"/>
      <c r="J79" s="109"/>
      <c r="K79" s="109"/>
      <c r="L79" s="109"/>
      <c r="M79" s="95"/>
      <c r="N79" s="7"/>
      <c r="O79" s="19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19"/>
      <c r="AA79" s="41"/>
      <c r="AB79" s="19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19"/>
      <c r="AN79" s="23"/>
      <c r="AO79" s="176">
        <v>30</v>
      </c>
      <c r="AP79" s="180">
        <v>31</v>
      </c>
      <c r="AQ79" s="181"/>
      <c r="AR79" s="97"/>
      <c r="AS79" s="97"/>
      <c r="AT79" s="97"/>
      <c r="AU79" s="97"/>
      <c r="AV79" s="97"/>
      <c r="AW79" s="97"/>
      <c r="AX79" s="97"/>
      <c r="AY79" s="97"/>
      <c r="AZ79" s="98"/>
      <c r="BA79" s="10"/>
      <c r="BB79" s="10"/>
      <c r="AJB79" s="10"/>
      <c r="AJC79" s="10"/>
      <c r="BRC79" s="10"/>
      <c r="BRD79" s="10"/>
      <c r="CZD79" s="10"/>
      <c r="CZE79" s="10"/>
      <c r="EHE79" s="10"/>
      <c r="EHF79" s="10"/>
      <c r="FPF79" s="10"/>
      <c r="FPG79" s="10"/>
      <c r="GXG79" s="10"/>
      <c r="GXH79" s="10"/>
    </row>
    <row r="80" spans="2:939 1823:1824 2708:2709 3593:3594 4478:4479 5363:5364" ht="18.600000000000001">
      <c r="B80" s="26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7"/>
      <c r="O80" s="145" t="s">
        <v>70</v>
      </c>
      <c r="P80" s="23"/>
      <c r="Q80" s="23"/>
      <c r="R80" s="156">
        <f>SUM(V65,X65,X68,V68,T68,R68,P68,P71,R71,T71,V71,X71,X74,V74,T74,R74,P74,P77,R77,T77,R65,P65,T65)</f>
        <v>0</v>
      </c>
      <c r="S80" s="145" t="s">
        <v>57</v>
      </c>
      <c r="T80" s="23"/>
      <c r="U80" s="23"/>
      <c r="V80" s="157">
        <f>R80/Y5</f>
        <v>0</v>
      </c>
      <c r="W80" s="23"/>
      <c r="X80" s="23"/>
      <c r="Y80" s="23"/>
      <c r="Z80" s="19"/>
      <c r="AA80" s="41"/>
      <c r="AB80" s="145" t="s">
        <v>71</v>
      </c>
      <c r="AC80" s="23"/>
      <c r="AD80" s="23"/>
      <c r="AE80" s="156">
        <f>SUM(AI65,AK65,AK68,AI68,AG68,AE68,AC68,AC71,AE71,AG71,AI71,AK71,AK74,AI74,AG74,AE74,AC74,AC77,AE77,AG77,AI77,AK77)</f>
        <v>0</v>
      </c>
      <c r="AF80" s="145" t="s">
        <v>72</v>
      </c>
      <c r="AG80" s="23"/>
      <c r="AH80" s="23"/>
      <c r="AI80" s="157">
        <f>AE80/Y5</f>
        <v>0</v>
      </c>
      <c r="AJ80" s="23"/>
      <c r="AK80" s="23"/>
      <c r="AL80" s="23"/>
      <c r="AM80" s="19"/>
      <c r="AN80" s="23"/>
      <c r="AO80" s="38"/>
      <c r="AP80" s="25" t="s">
        <v>28</v>
      </c>
      <c r="AQ80" s="86" t="s">
        <v>29</v>
      </c>
      <c r="AR80" s="97"/>
      <c r="AS80" s="97"/>
      <c r="AT80" s="97"/>
      <c r="AU80" s="97"/>
      <c r="AV80" s="97"/>
      <c r="AW80" s="97"/>
      <c r="AX80" s="97"/>
      <c r="AY80" s="97"/>
      <c r="AZ80" s="98"/>
      <c r="BA80" s="10"/>
      <c r="BB80" s="10"/>
      <c r="AJB80" s="10"/>
      <c r="AJC80" s="10"/>
      <c r="BRC80" s="10"/>
      <c r="BRD80" s="10"/>
      <c r="CZD80" s="10"/>
      <c r="CZE80" s="10"/>
      <c r="EHE80" s="10"/>
      <c r="EHF80" s="10"/>
      <c r="FPF80" s="10"/>
      <c r="FPG80" s="10"/>
      <c r="GXG80" s="10"/>
      <c r="GXH80" s="10"/>
    </row>
    <row r="81" spans="2:939 1823:1824 2708:2709 3593:3594 4478:4479 5363:5364" s="32" customFormat="1" ht="18.600000000000001">
      <c r="B81" s="77"/>
      <c r="C81" s="99"/>
      <c r="D81" s="100"/>
      <c r="E81" s="100"/>
      <c r="F81" s="100"/>
      <c r="G81" s="100"/>
      <c r="H81" s="100"/>
      <c r="I81" s="100"/>
      <c r="J81" s="100"/>
      <c r="K81" s="100"/>
      <c r="L81" s="100"/>
      <c r="M81" s="101"/>
      <c r="N81" s="33"/>
      <c r="O81" s="145" t="s">
        <v>73</v>
      </c>
      <c r="P81" s="23"/>
      <c r="Q81" s="23"/>
      <c r="R81" s="156">
        <f>SUM(W65,Y65,Y68,W68,U68,S68,Q68,Q71,S71,U71,W71,Y71,Y74,W74,U74,S74,Q74,Q77,S77,U77,S65,Q65,U65)</f>
        <v>0</v>
      </c>
      <c r="S81" s="145" t="s">
        <v>65</v>
      </c>
      <c r="T81" s="23"/>
      <c r="U81" s="23"/>
      <c r="V81" s="157">
        <f>R81/Y5</f>
        <v>0</v>
      </c>
      <c r="W81" s="33"/>
      <c r="X81" s="33"/>
      <c r="Y81" s="33"/>
      <c r="Z81" s="81"/>
      <c r="AA81" s="33"/>
      <c r="AB81" s="145" t="s">
        <v>74</v>
      </c>
      <c r="AC81" s="23"/>
      <c r="AD81" s="23"/>
      <c r="AE81" s="156">
        <f>SUM(AJ65,AL65,AL68,AJ68,AH68,AF68,AD68,AD71,AF71,AH71,AJ71,AL71,AL74,AJ74,AH74,AF74,AD74,AD77,AF77,AH77,AJ77,AL77)</f>
        <v>0</v>
      </c>
      <c r="AF81" s="145" t="s">
        <v>75</v>
      </c>
      <c r="AG81" s="23"/>
      <c r="AH81" s="23"/>
      <c r="AI81" s="157">
        <f>AE81/Y5</f>
        <v>0</v>
      </c>
      <c r="AJ81" s="33"/>
      <c r="AK81" s="33"/>
      <c r="AL81" s="33"/>
      <c r="AM81" s="81"/>
      <c r="AN81" s="33"/>
      <c r="AO81" s="77"/>
      <c r="AP81" s="183">
        <f>SUM(AO80:AQ80,AO77:AZ77,AR74:AZ74)/Y5</f>
        <v>0</v>
      </c>
      <c r="AQ81" s="184"/>
      <c r="AR81" s="100"/>
      <c r="AS81" s="100"/>
      <c r="AT81" s="100"/>
      <c r="AU81" s="100"/>
      <c r="AV81" s="100"/>
      <c r="AW81" s="100"/>
      <c r="AX81" s="100"/>
      <c r="AY81" s="100"/>
      <c r="AZ81" s="101"/>
      <c r="BA81" s="34"/>
      <c r="BB81" s="34"/>
      <c r="AJB81" s="34"/>
      <c r="AJC81" s="34"/>
      <c r="BRC81" s="34"/>
      <c r="BRD81" s="34"/>
      <c r="CZD81" s="34"/>
      <c r="CZE81" s="34"/>
      <c r="EHE81" s="34"/>
      <c r="EHF81" s="34"/>
      <c r="FPF81" s="34"/>
      <c r="FPG81" s="34"/>
      <c r="GXG81" s="34"/>
      <c r="GXH81" s="34"/>
    </row>
    <row r="82" spans="2:939 1823:1824 2708:2709 3593:3594 4478:4479 5363:5364" s="32" customFormat="1" ht="18.600000000000001">
      <c r="B82" s="8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81"/>
      <c r="N82" s="33"/>
      <c r="O82" s="81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81"/>
      <c r="AA82" s="33"/>
      <c r="AB82" s="81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1"/>
      <c r="AN82" s="33"/>
      <c r="AO82" s="81"/>
      <c r="AP82" s="138"/>
      <c r="AQ82" s="138"/>
      <c r="AR82" s="33"/>
      <c r="AS82" s="33"/>
      <c r="AT82" s="33"/>
      <c r="AU82" s="33"/>
      <c r="AV82" s="33"/>
      <c r="AW82" s="33"/>
      <c r="AX82" s="33"/>
      <c r="AY82" s="33"/>
      <c r="AZ82" s="81"/>
      <c r="BA82" s="34"/>
      <c r="BB82" s="34"/>
      <c r="AJB82" s="34"/>
      <c r="AJC82" s="34"/>
      <c r="BRC82" s="34"/>
      <c r="BRD82" s="34"/>
      <c r="CZD82" s="34"/>
      <c r="CZE82" s="34"/>
      <c r="EHE82" s="34"/>
      <c r="EHF82" s="34"/>
      <c r="FPF82" s="34"/>
      <c r="FPG82" s="34"/>
      <c r="GXG82" s="34"/>
      <c r="GXH82" s="34"/>
    </row>
    <row r="83" spans="2:939 1823:1824 2708:2709 3593:3594 4478:4479 5363:5364" s="32" customFormat="1" ht="18.600000000000001">
      <c r="B83" s="152" t="s">
        <v>76</v>
      </c>
      <c r="C83" s="148"/>
      <c r="D83" s="148"/>
      <c r="E83" s="161">
        <f>SUM(C68,E68,G68,I68,K68,K71,I71,G71,E71,C71,C74,E74,G74,I74,K74,K77,I77,G77,E77,C77)</f>
        <v>0</v>
      </c>
      <c r="F83" s="145" t="s">
        <v>77</v>
      </c>
      <c r="G83" s="23"/>
      <c r="H83" s="23"/>
      <c r="I83" s="157">
        <f>E83/Y5</f>
        <v>0</v>
      </c>
      <c r="J83" s="33"/>
      <c r="K83" s="33"/>
      <c r="L83" s="33"/>
      <c r="M83" s="81"/>
      <c r="N83" s="33"/>
      <c r="O83" s="81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81"/>
      <c r="AA83" s="33"/>
      <c r="AB83" s="81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81"/>
      <c r="AN83" s="33"/>
      <c r="AO83" s="162" t="s">
        <v>78</v>
      </c>
      <c r="AP83" s="148"/>
      <c r="AQ83" s="148"/>
      <c r="AR83" s="160">
        <f>SUM(AP68,AR68,AT68,AV68,AX68,AX71,AV71,AT71,AR71,AP71,AP74,AR74,AT74,AV74,AX74,AX77,AV77,AT77,AR77,AP77,AP80)</f>
        <v>0</v>
      </c>
      <c r="AS83" s="154" t="s">
        <v>79</v>
      </c>
      <c r="AT83" s="23"/>
      <c r="AU83" s="23"/>
      <c r="AV83" s="157">
        <f>AR83/Y5</f>
        <v>0</v>
      </c>
      <c r="AW83" s="33"/>
      <c r="AX83" s="33"/>
      <c r="AY83" s="33"/>
      <c r="AZ83" s="81"/>
      <c r="BA83" s="34"/>
      <c r="BB83" s="34"/>
      <c r="AJB83" s="34"/>
      <c r="AJC83" s="34"/>
      <c r="BRC83" s="34"/>
      <c r="BRD83" s="34"/>
      <c r="CZD83" s="34"/>
      <c r="CZE83" s="34"/>
      <c r="EHE83" s="34"/>
      <c r="EHF83" s="34"/>
      <c r="FPF83" s="34"/>
      <c r="FPG83" s="34"/>
      <c r="GXG83" s="34"/>
      <c r="GXH83" s="34"/>
    </row>
    <row r="84" spans="2:939 1823:1824 2708:2709 3593:3594 4478:4479 5363:5364" s="32" customFormat="1" ht="18.600000000000001">
      <c r="B84" s="152" t="s">
        <v>80</v>
      </c>
      <c r="C84" s="148"/>
      <c r="D84" s="148"/>
      <c r="E84" s="161">
        <f>SUM(L68,J68,H68,F68,D68,D71,F71,H71,J71,L71,L74,J74,H74,F74,D74,D77,F77,H77,J77,L77)</f>
        <v>0</v>
      </c>
      <c r="F84" s="145" t="s">
        <v>81</v>
      </c>
      <c r="G84" s="23"/>
      <c r="H84" s="23"/>
      <c r="I84" s="157">
        <f>E84/Y5</f>
        <v>0</v>
      </c>
      <c r="J84" s="33"/>
      <c r="K84" s="33"/>
      <c r="L84" s="33"/>
      <c r="M84" s="81"/>
      <c r="N84" s="33"/>
      <c r="O84" s="81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81"/>
      <c r="AA84" s="33"/>
      <c r="AB84" s="81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81"/>
      <c r="AN84" s="33"/>
      <c r="AO84" s="162" t="s">
        <v>82</v>
      </c>
      <c r="AP84" s="148"/>
      <c r="AQ84" s="148"/>
      <c r="AR84" s="160">
        <f>SUM(AY68,AW68,AU68,AS68,AQ68,AQ71,AS71,AU71,AW71,AY71,AY74,AW74,AU74,AS74,AQ74,AQ77,AS77,AU77,AW77,AY77,AQ80)</f>
        <v>0</v>
      </c>
      <c r="AS84" s="154" t="s">
        <v>83</v>
      </c>
      <c r="AT84" s="23"/>
      <c r="AU84" s="23"/>
      <c r="AV84" s="157">
        <f>AR84/Y5</f>
        <v>0</v>
      </c>
      <c r="AW84" s="33"/>
      <c r="AX84" s="33"/>
      <c r="AY84" s="33"/>
      <c r="AZ84" s="81"/>
      <c r="BA84" s="34"/>
      <c r="BB84" s="34"/>
      <c r="AJB84" s="34"/>
      <c r="AJC84" s="34"/>
      <c r="BRC84" s="34"/>
      <c r="BRD84" s="34"/>
      <c r="CZD84" s="34"/>
      <c r="CZE84" s="34"/>
      <c r="EHE84" s="34"/>
      <c r="EHF84" s="34"/>
      <c r="FPF84" s="34"/>
      <c r="FPG84" s="34"/>
      <c r="GXG84" s="34"/>
      <c r="GXH84" s="34"/>
    </row>
    <row r="85" spans="2:939 1823:1824 2708:2709 3593:3594 4478:4479 5363:5364" s="32" customFormat="1" ht="18.600000000000001">
      <c r="B85" s="147"/>
      <c r="C85" s="148"/>
      <c r="D85" s="148"/>
      <c r="E85" s="150"/>
      <c r="F85" s="145"/>
      <c r="G85" s="23"/>
      <c r="H85" s="23"/>
      <c r="I85" s="23"/>
      <c r="J85" s="33"/>
      <c r="K85" s="33"/>
      <c r="L85" s="33"/>
      <c r="M85" s="81"/>
      <c r="N85" s="33"/>
      <c r="O85" s="81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81"/>
      <c r="AA85" s="33"/>
      <c r="AB85" s="81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81"/>
      <c r="AN85" s="33"/>
      <c r="AO85" s="147"/>
      <c r="AP85" s="148"/>
      <c r="AQ85" s="148"/>
      <c r="AR85" s="149"/>
      <c r="AS85" s="145"/>
      <c r="AT85" s="23"/>
      <c r="AU85" s="23"/>
      <c r="AV85" s="23"/>
      <c r="AW85" s="33"/>
      <c r="AX85" s="33"/>
      <c r="AY85" s="33"/>
      <c r="AZ85" s="81"/>
      <c r="BA85" s="34"/>
      <c r="BB85" s="34"/>
      <c r="AJB85" s="34"/>
      <c r="AJC85" s="34"/>
      <c r="BRC85" s="34"/>
      <c r="BRD85" s="34"/>
      <c r="CZD85" s="34"/>
      <c r="CZE85" s="34"/>
      <c r="EHE85" s="34"/>
      <c r="EHF85" s="34"/>
      <c r="FPF85" s="34"/>
      <c r="FPG85" s="34"/>
      <c r="GXG85" s="34"/>
      <c r="GXH85" s="34"/>
    </row>
    <row r="86" spans="2:939 1823:1824 2708:2709 3593:3594 4478:4479 5363:5364" s="32" customFormat="1" ht="18.600000000000001">
      <c r="B86" s="147"/>
      <c r="C86" s="148"/>
      <c r="D86" s="148"/>
      <c r="E86" s="150"/>
      <c r="F86" s="145"/>
      <c r="G86" s="23"/>
      <c r="H86" s="23"/>
      <c r="I86" s="23"/>
      <c r="J86" s="33"/>
      <c r="K86" s="33"/>
      <c r="L86" s="33"/>
      <c r="M86" s="81"/>
      <c r="N86" s="33"/>
      <c r="O86" s="81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81"/>
      <c r="AA86" s="33"/>
      <c r="AB86" s="81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81"/>
      <c r="AN86" s="33"/>
      <c r="AO86" s="147"/>
      <c r="AP86" s="148"/>
      <c r="AQ86" s="148"/>
      <c r="AR86" s="149"/>
      <c r="AS86" s="145"/>
      <c r="AT86" s="23"/>
      <c r="AU86" s="23"/>
      <c r="AV86" s="23"/>
      <c r="AW86" s="33"/>
      <c r="AX86" s="33"/>
      <c r="AY86" s="33"/>
      <c r="AZ86" s="81"/>
      <c r="BA86" s="34"/>
      <c r="BB86" s="34"/>
      <c r="AJB86" s="34"/>
      <c r="AJC86" s="34"/>
      <c r="BRC86" s="34"/>
      <c r="BRD86" s="34"/>
      <c r="CZD86" s="34"/>
      <c r="CZE86" s="34"/>
      <c r="EHE86" s="34"/>
      <c r="EHF86" s="34"/>
      <c r="FPF86" s="34"/>
      <c r="FPG86" s="34"/>
      <c r="GXG86" s="34"/>
      <c r="GXH86" s="34"/>
    </row>
    <row r="87" spans="2:939 1823:1824 2708:2709 3593:3594 4478:4479 5363:5364" s="32" customFormat="1" ht="18.600000000000001">
      <c r="B87" s="147"/>
      <c r="C87" s="148"/>
      <c r="D87" s="148"/>
      <c r="E87" s="150"/>
      <c r="F87" s="145"/>
      <c r="G87" s="23"/>
      <c r="H87" s="23"/>
      <c r="I87" s="23"/>
      <c r="J87" s="33"/>
      <c r="K87" s="33"/>
      <c r="L87" s="33"/>
      <c r="M87" s="81"/>
      <c r="N87" s="33"/>
      <c r="O87" s="81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81"/>
      <c r="AA87" s="33"/>
      <c r="AB87" s="81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81"/>
      <c r="AN87" s="33"/>
      <c r="AO87" s="147"/>
      <c r="AP87" s="148"/>
      <c r="AQ87" s="148"/>
      <c r="AR87" s="149"/>
      <c r="AS87" s="145"/>
      <c r="AT87" s="23"/>
      <c r="AU87" s="23"/>
      <c r="AV87" s="23"/>
      <c r="AW87" s="33"/>
      <c r="AX87" s="33"/>
      <c r="AY87" s="33"/>
      <c r="AZ87" s="81"/>
      <c r="BA87" s="34"/>
      <c r="BB87" s="34"/>
      <c r="AJB87" s="34"/>
      <c r="AJC87" s="34"/>
      <c r="BRC87" s="34"/>
      <c r="BRD87" s="34"/>
      <c r="CZD87" s="34"/>
      <c r="CZE87" s="34"/>
      <c r="EHE87" s="34"/>
      <c r="EHF87" s="34"/>
      <c r="FPF87" s="34"/>
      <c r="FPG87" s="34"/>
      <c r="GXG87" s="34"/>
      <c r="GXH87" s="34"/>
    </row>
    <row r="88" spans="2:939 1823:1824 2708:2709 3593:3594 4478:4479 5363:5364" s="32" customFormat="1" ht="18.600000000000001">
      <c r="B88" s="147"/>
      <c r="C88" s="148"/>
      <c r="D88" s="148"/>
      <c r="E88" s="150"/>
      <c r="F88" s="145"/>
      <c r="G88" s="23"/>
      <c r="H88" s="23"/>
      <c r="I88" s="23"/>
      <c r="J88" s="33"/>
      <c r="K88" s="33"/>
      <c r="L88" s="33"/>
      <c r="M88" s="81"/>
      <c r="N88" s="33"/>
      <c r="O88" s="81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81"/>
      <c r="AA88" s="33"/>
      <c r="AB88" s="81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81"/>
      <c r="AN88" s="33"/>
      <c r="AO88" s="147"/>
      <c r="AP88" s="148"/>
      <c r="AQ88" s="148"/>
      <c r="AR88" s="149"/>
      <c r="AS88" s="145"/>
      <c r="AT88" s="23"/>
      <c r="AU88" s="23"/>
      <c r="AV88" s="23"/>
      <c r="AW88" s="33"/>
      <c r="AX88" s="33"/>
      <c r="AY88" s="33"/>
      <c r="AZ88" s="81"/>
      <c r="BA88" s="34"/>
      <c r="BB88" s="34"/>
      <c r="AJB88" s="34"/>
      <c r="AJC88" s="34"/>
      <c r="BRC88" s="34"/>
      <c r="BRD88" s="34"/>
      <c r="CZD88" s="34"/>
      <c r="CZE88" s="34"/>
      <c r="EHE88" s="34"/>
      <c r="EHF88" s="34"/>
      <c r="FPF88" s="34"/>
      <c r="FPG88" s="34"/>
      <c r="GXG88" s="34"/>
      <c r="GXH88" s="34"/>
    </row>
    <row r="89" spans="2:939 1823:1824 2708:2709 3593:3594 4478:4479 5363:5364" s="32" customFormat="1" ht="18.600000000000001">
      <c r="B89" s="147"/>
      <c r="C89" s="148"/>
      <c r="D89" s="148"/>
      <c r="E89" s="150"/>
      <c r="F89" s="145"/>
      <c r="G89" s="23"/>
      <c r="H89" s="23"/>
      <c r="I89" s="23"/>
      <c r="J89" s="33"/>
      <c r="K89" s="33"/>
      <c r="L89" s="33"/>
      <c r="M89" s="81"/>
      <c r="N89" s="33"/>
      <c r="O89" s="81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81"/>
      <c r="AA89" s="33"/>
      <c r="AB89" s="81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81"/>
      <c r="AN89" s="33"/>
      <c r="AO89" s="147"/>
      <c r="AP89" s="148"/>
      <c r="AQ89" s="148"/>
      <c r="AR89" s="149"/>
      <c r="AS89" s="145"/>
      <c r="AT89" s="23"/>
      <c r="AU89" s="23"/>
      <c r="AV89" s="23"/>
      <c r="AW89" s="33"/>
      <c r="AX89" s="33"/>
      <c r="AY89" s="33"/>
      <c r="AZ89" s="81"/>
      <c r="BA89" s="34"/>
      <c r="BB89" s="34"/>
      <c r="AJB89" s="34"/>
      <c r="AJC89" s="34"/>
      <c r="BRC89" s="34"/>
      <c r="BRD89" s="34"/>
      <c r="CZD89" s="34"/>
      <c r="CZE89" s="34"/>
      <c r="EHE89" s="34"/>
      <c r="EHF89" s="34"/>
      <c r="FPF89" s="34"/>
      <c r="FPG89" s="34"/>
      <c r="GXG89" s="34"/>
      <c r="GXH89" s="34"/>
    </row>
    <row r="90" spans="2:939 1823:1824 2708:2709 3593:3594 4478:4479 5363:5364" s="32" customFormat="1" ht="35.1">
      <c r="B90" s="185" t="s">
        <v>84</v>
      </c>
      <c r="C90" s="185"/>
      <c r="D90" s="185"/>
      <c r="E90" s="185"/>
      <c r="F90" s="185"/>
      <c r="G90" s="151">
        <f>SUM(E35,R35,AE38,AR35,AR59,AE59,R59,E59, E83,R80,AE80,AR83)</f>
        <v>0</v>
      </c>
      <c r="H90" s="90"/>
      <c r="I90" s="23"/>
      <c r="J90" s="33"/>
      <c r="K90" s="33"/>
      <c r="L90" s="33"/>
      <c r="M90" s="81"/>
      <c r="N90" s="33"/>
      <c r="O90" s="81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81"/>
      <c r="AA90" s="33"/>
      <c r="AB90" s="81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81"/>
      <c r="AN90" s="33"/>
      <c r="AO90" s="147"/>
      <c r="AP90" s="148"/>
      <c r="AQ90" s="148"/>
      <c r="AR90" s="149"/>
      <c r="AS90" s="145"/>
      <c r="AT90" s="23"/>
      <c r="AU90" s="23"/>
      <c r="AV90" s="23"/>
      <c r="AW90" s="33"/>
      <c r="AX90" s="33"/>
      <c r="AY90" s="33"/>
      <c r="AZ90" s="81"/>
      <c r="BA90" s="34"/>
      <c r="BB90" s="34"/>
      <c r="AJB90" s="34"/>
      <c r="AJC90" s="34"/>
      <c r="BRC90" s="34"/>
      <c r="BRD90" s="34"/>
      <c r="CZD90" s="34"/>
      <c r="CZE90" s="34"/>
      <c r="EHE90" s="34"/>
      <c r="EHF90" s="34"/>
      <c r="FPF90" s="34"/>
      <c r="FPG90" s="34"/>
      <c r="GXG90" s="34"/>
      <c r="GXH90" s="34"/>
    </row>
    <row r="91" spans="2:939 1823:1824 2708:2709 3593:3594 4478:4479 5363:5364" s="32" customFormat="1" ht="35.1">
      <c r="B91" s="185" t="s">
        <v>85</v>
      </c>
      <c r="C91" s="185"/>
      <c r="D91" s="185"/>
      <c r="E91" s="185"/>
      <c r="F91" s="185"/>
      <c r="G91" s="151">
        <f>SUM(E36,R36,AE39,AR36,AR60,AE60,R60,E60,E84,R81,AE81,AR84)</f>
        <v>0</v>
      </c>
      <c r="H91" s="90"/>
      <c r="I91" s="23"/>
      <c r="J91" s="33"/>
      <c r="K91" s="33"/>
      <c r="L91" s="33"/>
      <c r="M91" s="81"/>
      <c r="N91" s="33"/>
      <c r="O91" s="81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81"/>
      <c r="AA91" s="33"/>
      <c r="AB91" s="81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81"/>
      <c r="AN91" s="33"/>
      <c r="AO91" s="147"/>
      <c r="AP91" s="148"/>
      <c r="AQ91" s="148"/>
      <c r="AR91" s="149"/>
      <c r="AS91" s="145"/>
      <c r="AT91" s="23"/>
      <c r="AU91" s="23"/>
      <c r="AV91" s="23"/>
      <c r="AW91" s="33"/>
      <c r="AX91" s="33"/>
      <c r="AY91" s="33"/>
      <c r="AZ91" s="81"/>
      <c r="BA91" s="34"/>
      <c r="BB91" s="34"/>
      <c r="AJB91" s="34"/>
      <c r="AJC91" s="34"/>
      <c r="BRC91" s="34"/>
      <c r="BRD91" s="34"/>
      <c r="CZD91" s="34"/>
      <c r="CZE91" s="34"/>
      <c r="EHE91" s="34"/>
      <c r="EHF91" s="34"/>
      <c r="FPF91" s="34"/>
      <c r="FPG91" s="34"/>
      <c r="GXG91" s="34"/>
      <c r="GXH91" s="34"/>
    </row>
    <row r="92" spans="2:939 1823:1824 2708:2709 3593:3594 4478:4479 5363:5364" s="32" customFormat="1" ht="18.600000000000001">
      <c r="B92" s="147"/>
      <c r="C92" s="148"/>
      <c r="D92" s="148"/>
      <c r="E92" s="150"/>
      <c r="F92" s="145"/>
      <c r="G92" s="23"/>
      <c r="H92" s="23"/>
      <c r="I92" s="23"/>
      <c r="J92" s="33"/>
      <c r="K92" s="33"/>
      <c r="L92" s="33"/>
      <c r="M92" s="81"/>
      <c r="N92" s="33"/>
      <c r="O92" s="81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81"/>
      <c r="AA92" s="33"/>
      <c r="AB92" s="81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81"/>
      <c r="AN92" s="33"/>
      <c r="AO92" s="147"/>
      <c r="AP92" s="148"/>
      <c r="AQ92" s="148"/>
      <c r="AR92" s="149"/>
      <c r="AS92" s="145"/>
      <c r="AT92" s="23"/>
      <c r="AU92" s="23"/>
      <c r="AV92" s="23"/>
      <c r="AW92" s="33"/>
      <c r="AX92" s="33"/>
      <c r="AY92" s="33"/>
      <c r="AZ92" s="81"/>
      <c r="BA92" s="34"/>
      <c r="BB92" s="34"/>
      <c r="AJB92" s="34"/>
      <c r="AJC92" s="34"/>
      <c r="BRC92" s="34"/>
      <c r="BRD92" s="34"/>
      <c r="CZD92" s="34"/>
      <c r="CZE92" s="34"/>
      <c r="EHE92" s="34"/>
      <c r="EHF92" s="34"/>
      <c r="FPF92" s="34"/>
      <c r="FPG92" s="34"/>
      <c r="GXG92" s="34"/>
      <c r="GXH92" s="34"/>
    </row>
    <row r="93" spans="2:939 1823:1824 2708:2709 3593:3594 4478:4479 5363:5364" s="32" customFormat="1" ht="18.600000000000001">
      <c r="B93" s="147"/>
      <c r="C93" s="148"/>
      <c r="D93" s="148"/>
      <c r="E93" s="150"/>
      <c r="F93" s="145"/>
      <c r="G93" s="23"/>
      <c r="H93" s="23"/>
      <c r="I93" s="23"/>
      <c r="J93" s="33"/>
      <c r="K93" s="33"/>
      <c r="L93" s="33"/>
      <c r="M93" s="81"/>
      <c r="N93" s="33"/>
      <c r="O93" s="81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81"/>
      <c r="AA93" s="33"/>
      <c r="AB93" s="81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81"/>
      <c r="AN93" s="33"/>
      <c r="AO93" s="147"/>
      <c r="AP93" s="148"/>
      <c r="AQ93" s="148"/>
      <c r="AR93" s="149"/>
      <c r="AS93" s="145"/>
      <c r="AT93" s="23"/>
      <c r="AU93" s="23"/>
      <c r="AV93" s="23"/>
      <c r="AW93" s="33"/>
      <c r="AX93" s="33"/>
      <c r="AY93" s="33"/>
      <c r="AZ93" s="81"/>
      <c r="BA93" s="34"/>
      <c r="BB93" s="34"/>
      <c r="AJB93" s="34"/>
      <c r="AJC93" s="34"/>
      <c r="BRC93" s="34"/>
      <c r="BRD93" s="34"/>
      <c r="CZD93" s="34"/>
      <c r="CZE93" s="34"/>
      <c r="EHE93" s="34"/>
      <c r="EHF93" s="34"/>
      <c r="FPF93" s="34"/>
      <c r="FPG93" s="34"/>
      <c r="GXG93" s="34"/>
      <c r="GXH93" s="34"/>
    </row>
    <row r="94" spans="2:939 1823:1824 2708:2709 3593:3594 4478:4479 5363:5364" s="32" customFormat="1" ht="18.600000000000001">
      <c r="B94" s="147"/>
      <c r="C94" s="148"/>
      <c r="D94" s="148"/>
      <c r="E94" s="150"/>
      <c r="F94" s="145"/>
      <c r="G94" s="23"/>
      <c r="H94" s="23"/>
      <c r="I94" s="23"/>
      <c r="J94" s="33"/>
      <c r="K94" s="33"/>
      <c r="L94" s="33"/>
      <c r="M94" s="81"/>
      <c r="N94" s="33"/>
      <c r="O94" s="81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81"/>
      <c r="AA94" s="33"/>
      <c r="AB94" s="81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81"/>
      <c r="AN94" s="33"/>
      <c r="AO94" s="147"/>
      <c r="AP94" s="148"/>
      <c r="AQ94" s="148"/>
      <c r="AR94" s="149"/>
      <c r="AS94" s="145"/>
      <c r="AT94" s="23"/>
      <c r="AU94" s="23"/>
      <c r="AV94" s="23"/>
      <c r="AW94" s="33"/>
      <c r="AX94" s="33"/>
      <c r="AY94" s="33"/>
      <c r="AZ94" s="81"/>
      <c r="BA94" s="34"/>
      <c r="BB94" s="34"/>
      <c r="AJB94" s="34"/>
      <c r="AJC94" s="34"/>
      <c r="BRC94" s="34"/>
      <c r="BRD94" s="34"/>
      <c r="CZD94" s="34"/>
      <c r="CZE94" s="34"/>
      <c r="EHE94" s="34"/>
      <c r="EHF94" s="34"/>
      <c r="FPF94" s="34"/>
      <c r="FPG94" s="34"/>
      <c r="GXG94" s="34"/>
      <c r="GXH94" s="34"/>
    </row>
    <row r="95" spans="2:939 1823:1824 2708:2709 3593:3594 4478:4479 5363:5364" ht="18.60000000000000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10"/>
      <c r="BB95" s="10"/>
      <c r="AJB95" s="10"/>
      <c r="AJC95" s="10"/>
      <c r="BRC95" s="10"/>
      <c r="BRD95" s="10"/>
      <c r="CZD95" s="10"/>
      <c r="CZE95" s="10"/>
      <c r="EHE95" s="10"/>
      <c r="EHF95" s="10"/>
      <c r="FPF95" s="10"/>
      <c r="FPG95" s="10"/>
      <c r="GXG95" s="10"/>
      <c r="GXH95" s="10"/>
    </row>
    <row r="96" spans="2:939 1823:1824 2708:2709 3593:3594 4478:4479 5363:5364" ht="18">
      <c r="B96" s="42" t="s">
        <v>86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</row>
    <row r="97" spans="1:53" ht="18.600000000000001">
      <c r="A97" s="44"/>
      <c r="B97" s="45" t="s">
        <v>87</v>
      </c>
      <c r="C97" s="46"/>
      <c r="D97" s="46"/>
      <c r="E97" s="46"/>
      <c r="F97" s="46"/>
      <c r="G97" s="47" t="s">
        <v>88</v>
      </c>
      <c r="H97" s="47"/>
      <c r="I97" s="47"/>
      <c r="J97" s="47"/>
      <c r="K97" s="47"/>
      <c r="L97" s="47"/>
      <c r="M97" s="47"/>
      <c r="N97" s="47"/>
      <c r="O97" s="47" t="s">
        <v>89</v>
      </c>
      <c r="P97" s="47"/>
      <c r="Q97" s="47"/>
      <c r="R97" s="46"/>
      <c r="S97" s="46"/>
      <c r="T97" s="47" t="s">
        <v>90</v>
      </c>
      <c r="U97" s="47"/>
      <c r="V97" s="47"/>
      <c r="W97" s="47"/>
      <c r="X97" s="47"/>
      <c r="Y97" s="47"/>
      <c r="Z97" s="47"/>
      <c r="AA97" s="47"/>
      <c r="AB97" s="48" t="s">
        <v>91</v>
      </c>
      <c r="AC97" s="47"/>
      <c r="AD97" s="47"/>
      <c r="AE97" s="46"/>
      <c r="AF97" s="46"/>
      <c r="AG97" s="47" t="s">
        <v>92</v>
      </c>
      <c r="AH97" s="47"/>
      <c r="AI97" s="47"/>
      <c r="AJ97" s="47"/>
      <c r="AK97" s="48"/>
      <c r="AL97" s="48"/>
      <c r="AM97" s="47"/>
      <c r="AN97" s="47"/>
      <c r="AO97" s="49" t="s">
        <v>93</v>
      </c>
      <c r="AP97" s="46"/>
      <c r="AQ97" s="46"/>
      <c r="AR97" s="46"/>
      <c r="AS97" s="46"/>
      <c r="AT97" s="47" t="s">
        <v>94</v>
      </c>
      <c r="AU97" s="47"/>
      <c r="AV97" s="47"/>
      <c r="AW97" s="47"/>
      <c r="AX97" s="47"/>
      <c r="AY97" s="47"/>
      <c r="AZ97" s="50"/>
      <c r="BA97" s="44"/>
    </row>
    <row r="98" spans="1:53" ht="18.600000000000001">
      <c r="A98" s="44"/>
      <c r="B98" s="51" t="s">
        <v>95</v>
      </c>
      <c r="C98" s="52"/>
      <c r="D98" s="52"/>
      <c r="E98" s="52"/>
      <c r="F98" s="52"/>
      <c r="G98" s="53" t="s">
        <v>96</v>
      </c>
      <c r="H98" s="53"/>
      <c r="I98" s="53"/>
      <c r="J98" s="53"/>
      <c r="K98" s="53"/>
      <c r="L98" s="53"/>
      <c r="M98" s="53"/>
      <c r="N98" s="53"/>
      <c r="O98" s="53" t="s">
        <v>97</v>
      </c>
      <c r="P98" s="53"/>
      <c r="Q98" s="53"/>
      <c r="R98" s="52"/>
      <c r="S98" s="52"/>
      <c r="T98" s="53" t="s">
        <v>98</v>
      </c>
      <c r="U98" s="53"/>
      <c r="V98" s="53"/>
      <c r="W98" s="53"/>
      <c r="X98" s="53"/>
      <c r="Y98" s="53"/>
      <c r="Z98" s="53"/>
      <c r="AA98" s="53"/>
      <c r="AB98" s="54" t="s">
        <v>99</v>
      </c>
      <c r="AC98" s="53"/>
      <c r="AD98" s="53"/>
      <c r="AE98" s="52"/>
      <c r="AF98" s="52"/>
      <c r="AG98" s="53" t="s">
        <v>100</v>
      </c>
      <c r="AH98" s="53"/>
      <c r="AI98" s="53"/>
      <c r="AJ98" s="53"/>
      <c r="AK98" s="54"/>
      <c r="AL98" s="54"/>
      <c r="AM98" s="53"/>
      <c r="AN98" s="53"/>
      <c r="AO98" s="55" t="s">
        <v>101</v>
      </c>
      <c r="AP98" s="53"/>
      <c r="AQ98" s="53"/>
      <c r="AR98" s="52"/>
      <c r="AS98" s="52"/>
      <c r="AT98" s="53" t="s">
        <v>102</v>
      </c>
      <c r="AU98" s="53"/>
      <c r="AV98" s="53"/>
      <c r="AW98" s="53"/>
      <c r="AX98" s="53"/>
      <c r="AY98" s="53"/>
      <c r="AZ98" s="56"/>
      <c r="BA98" s="44"/>
    </row>
    <row r="99" spans="1:53" ht="18.600000000000001">
      <c r="A99" s="44"/>
      <c r="B99" s="51" t="s">
        <v>103</v>
      </c>
      <c r="C99" s="53"/>
      <c r="D99" s="53"/>
      <c r="E99" s="52"/>
      <c r="F99" s="52"/>
      <c r="G99" s="53" t="s">
        <v>104</v>
      </c>
      <c r="H99" s="53"/>
      <c r="I99" s="53"/>
      <c r="J99" s="53"/>
      <c r="K99" s="53"/>
      <c r="L99" s="53"/>
      <c r="M99" s="53"/>
      <c r="N99" s="53"/>
      <c r="O99" s="53" t="s">
        <v>105</v>
      </c>
      <c r="P99" s="52"/>
      <c r="Q99" s="52"/>
      <c r="R99" s="52"/>
      <c r="S99" s="52"/>
      <c r="T99" s="53" t="s">
        <v>106</v>
      </c>
      <c r="U99" s="53"/>
      <c r="V99" s="53"/>
      <c r="W99" s="53"/>
      <c r="X99" s="53"/>
      <c r="Y99" s="53"/>
      <c r="Z99" s="53"/>
      <c r="AA99" s="53"/>
      <c r="AB99" s="55" t="s">
        <v>107</v>
      </c>
      <c r="AC99" s="53"/>
      <c r="AD99" s="53"/>
      <c r="AE99" s="52"/>
      <c r="AF99" s="52"/>
      <c r="AG99" s="53" t="s">
        <v>108</v>
      </c>
      <c r="AH99" s="53"/>
      <c r="AI99" s="53"/>
      <c r="AJ99" s="53"/>
      <c r="AK99" s="54"/>
      <c r="AL99" s="54"/>
      <c r="AM99" s="53"/>
      <c r="AN99" s="53"/>
      <c r="AO99" s="53" t="s">
        <v>109</v>
      </c>
      <c r="AP99" s="52"/>
      <c r="AQ99" s="52"/>
      <c r="AR99" s="52"/>
      <c r="AS99" s="52"/>
      <c r="AT99" s="53" t="s">
        <v>110</v>
      </c>
      <c r="AU99" s="53"/>
      <c r="AV99" s="53"/>
      <c r="AW99" s="53"/>
      <c r="AX99" s="53"/>
      <c r="AY99" s="53"/>
      <c r="AZ99" s="56"/>
      <c r="BA99" s="44"/>
    </row>
    <row r="100" spans="1:53" ht="18.600000000000001">
      <c r="A100" s="44"/>
      <c r="B100" s="57"/>
      <c r="C100" s="58"/>
      <c r="D100" s="58"/>
      <c r="E100" s="58"/>
      <c r="F100" s="58"/>
      <c r="G100" s="58"/>
      <c r="H100" s="58"/>
      <c r="I100" s="59"/>
      <c r="J100" s="59"/>
      <c r="K100" s="59"/>
      <c r="L100" s="59"/>
      <c r="M100" s="59"/>
      <c r="N100" s="59"/>
      <c r="O100" s="58"/>
      <c r="P100" s="58"/>
      <c r="Q100" s="58"/>
      <c r="R100" s="58"/>
      <c r="S100" s="58"/>
      <c r="T100" s="58"/>
      <c r="U100" s="58"/>
      <c r="V100" s="59"/>
      <c r="W100" s="59"/>
      <c r="X100" s="59"/>
      <c r="Y100" s="59"/>
      <c r="Z100" s="59"/>
      <c r="AA100" s="59"/>
      <c r="AB100" s="60" t="s">
        <v>111</v>
      </c>
      <c r="AC100" s="59"/>
      <c r="AD100" s="59"/>
      <c r="AE100" s="58"/>
      <c r="AF100" s="58"/>
      <c r="AG100" s="59" t="s">
        <v>112</v>
      </c>
      <c r="AH100" s="59"/>
      <c r="AI100" s="59"/>
      <c r="AJ100" s="59"/>
      <c r="AK100" s="59"/>
      <c r="AL100" s="59"/>
      <c r="AM100" s="59"/>
      <c r="AN100" s="59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61"/>
      <c r="BA100" s="44"/>
    </row>
    <row r="101" spans="1:53" ht="18.600000000000001">
      <c r="A101" s="44"/>
      <c r="B101" s="62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3"/>
      <c r="O101" s="63"/>
      <c r="P101" s="63"/>
      <c r="Q101" s="63"/>
      <c r="R101" s="63"/>
      <c r="S101" s="63"/>
      <c r="T101" s="63"/>
      <c r="U101" s="63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5"/>
      <c r="BA101" s="44"/>
    </row>
    <row r="102" spans="1:53"/>
    <row r="103" spans="1:53"/>
    <row r="104" spans="1:53"/>
    <row r="105" spans="1:53"/>
    <row r="106" spans="1:53"/>
    <row r="107" spans="1:53"/>
    <row r="108" spans="1:53"/>
    <row r="109" spans="1:53"/>
    <row r="110" spans="1:53"/>
    <row r="111" spans="1:53"/>
    <row r="112" spans="1:53"/>
    <row r="113"/>
    <row r="114"/>
  </sheetData>
  <mergeCells count="620">
    <mergeCell ref="R18:S19"/>
    <mergeCell ref="P18:Q19"/>
    <mergeCell ref="T18:U19"/>
    <mergeCell ref="B18:B19"/>
    <mergeCell ref="AE18:AF19"/>
    <mergeCell ref="AC2:AN10"/>
    <mergeCell ref="P10:Y14"/>
    <mergeCell ref="B5:L5"/>
    <mergeCell ref="B6:J7"/>
    <mergeCell ref="P6:Y9"/>
    <mergeCell ref="P4:X4"/>
    <mergeCell ref="P5:X5"/>
    <mergeCell ref="P3:X3"/>
    <mergeCell ref="B9:L10"/>
    <mergeCell ref="B1:M4"/>
    <mergeCell ref="AC1:AL1"/>
    <mergeCell ref="A13:E13"/>
    <mergeCell ref="A14:E14"/>
    <mergeCell ref="AC11:AF11"/>
    <mergeCell ref="AC12:AF12"/>
    <mergeCell ref="AC13:AE13"/>
    <mergeCell ref="AG13:AJ13"/>
    <mergeCell ref="K21:L21"/>
    <mergeCell ref="P31:Q31"/>
    <mergeCell ref="T31:U31"/>
    <mergeCell ref="G30:H30"/>
    <mergeCell ref="AK30:AL30"/>
    <mergeCell ref="AK27:AL27"/>
    <mergeCell ref="AI24:AJ24"/>
    <mergeCell ref="AG18:AH19"/>
    <mergeCell ref="C18:D18"/>
    <mergeCell ref="E18:F18"/>
    <mergeCell ref="G18:H18"/>
    <mergeCell ref="I18:J18"/>
    <mergeCell ref="I22:J22"/>
    <mergeCell ref="I19:J19"/>
    <mergeCell ref="AK18:AL19"/>
    <mergeCell ref="AG22:AH22"/>
    <mergeCell ref="AK24:AL24"/>
    <mergeCell ref="AG27:AH27"/>
    <mergeCell ref="AB18:AB19"/>
    <mergeCell ref="AC18:AD19"/>
    <mergeCell ref="K18:L18"/>
    <mergeCell ref="C19:D19"/>
    <mergeCell ref="O18:O19"/>
    <mergeCell ref="K19:L19"/>
    <mergeCell ref="C21:D21"/>
    <mergeCell ref="E21:F21"/>
    <mergeCell ref="E19:F19"/>
    <mergeCell ref="G19:H19"/>
    <mergeCell ref="G21:H21"/>
    <mergeCell ref="G27:H27"/>
    <mergeCell ref="E33:F33"/>
    <mergeCell ref="C33:D33"/>
    <mergeCell ref="C30:D30"/>
    <mergeCell ref="E30:F30"/>
    <mergeCell ref="G33:H33"/>
    <mergeCell ref="C27:D27"/>
    <mergeCell ref="C25:D25"/>
    <mergeCell ref="C22:D22"/>
    <mergeCell ref="C28:D28"/>
    <mergeCell ref="E27:F27"/>
    <mergeCell ref="E25:F25"/>
    <mergeCell ref="E24:F24"/>
    <mergeCell ref="C24:D24"/>
    <mergeCell ref="G22:H22"/>
    <mergeCell ref="I30:J30"/>
    <mergeCell ref="I24:J24"/>
    <mergeCell ref="X28:Y28"/>
    <mergeCell ref="K30:L30"/>
    <mergeCell ref="K27:L27"/>
    <mergeCell ref="K24:L24"/>
    <mergeCell ref="I27:J27"/>
    <mergeCell ref="K22:L22"/>
    <mergeCell ref="K25:L25"/>
    <mergeCell ref="P22:Q22"/>
    <mergeCell ref="R22:S22"/>
    <mergeCell ref="P28:Q28"/>
    <mergeCell ref="P24:Q24"/>
    <mergeCell ref="R24:S24"/>
    <mergeCell ref="R27:S27"/>
    <mergeCell ref="R30:S30"/>
    <mergeCell ref="P25:Q25"/>
    <mergeCell ref="T28:U28"/>
    <mergeCell ref="AK31:AL31"/>
    <mergeCell ref="AK28:AL28"/>
    <mergeCell ref="AK25:AL25"/>
    <mergeCell ref="P27:Q27"/>
    <mergeCell ref="AG33:AH33"/>
    <mergeCell ref="AE33:AF33"/>
    <mergeCell ref="AC27:AD27"/>
    <mergeCell ref="R25:S25"/>
    <mergeCell ref="R28:S28"/>
    <mergeCell ref="R31:S31"/>
    <mergeCell ref="X27:Y27"/>
    <mergeCell ref="V27:W27"/>
    <mergeCell ref="X25:Y25"/>
    <mergeCell ref="P33:Q33"/>
    <mergeCell ref="P30:Q30"/>
    <mergeCell ref="T30:U30"/>
    <mergeCell ref="V30:W30"/>
    <mergeCell ref="V33:W33"/>
    <mergeCell ref="X33:Y33"/>
    <mergeCell ref="T33:U33"/>
    <mergeCell ref="R33:S33"/>
    <mergeCell ref="X30:Y30"/>
    <mergeCell ref="X31:Y31"/>
    <mergeCell ref="AV22:AW22"/>
    <mergeCell ref="AX22:AY22"/>
    <mergeCell ref="AO62:AZ62"/>
    <mergeCell ref="AO17:AZ17"/>
    <mergeCell ref="B41:M41"/>
    <mergeCell ref="AB41:AM41"/>
    <mergeCell ref="B17:M17"/>
    <mergeCell ref="O17:Z17"/>
    <mergeCell ref="O41:Z41"/>
    <mergeCell ref="AO41:AZ41"/>
    <mergeCell ref="E22:F22"/>
    <mergeCell ref="G24:H24"/>
    <mergeCell ref="C31:D31"/>
    <mergeCell ref="E31:F31"/>
    <mergeCell ref="G31:H31"/>
    <mergeCell ref="E28:F28"/>
    <mergeCell ref="G25:H25"/>
    <mergeCell ref="G28:H28"/>
    <mergeCell ref="K28:L28"/>
    <mergeCell ref="I28:J28"/>
    <mergeCell ref="I25:J25"/>
    <mergeCell ref="B62:M62"/>
    <mergeCell ref="AB17:AM17"/>
    <mergeCell ref="AI33:AJ33"/>
    <mergeCell ref="AX27:AY27"/>
    <mergeCell ref="AX30:AY30"/>
    <mergeCell ref="AV30:AW30"/>
    <mergeCell ref="AT30:AU30"/>
    <mergeCell ref="AR30:AS30"/>
    <mergeCell ref="AT28:AU28"/>
    <mergeCell ref="AV28:AW28"/>
    <mergeCell ref="AX28:AY28"/>
    <mergeCell ref="AT24:AU24"/>
    <mergeCell ref="AR24:AS24"/>
    <mergeCell ref="AR27:AS27"/>
    <mergeCell ref="AT27:AU27"/>
    <mergeCell ref="AV27:AW27"/>
    <mergeCell ref="AT31:AU31"/>
    <mergeCell ref="AK22:AL22"/>
    <mergeCell ref="AC36:AD36"/>
    <mergeCell ref="AI31:AJ31"/>
    <mergeCell ref="AI30:AJ30"/>
    <mergeCell ref="AI28:AJ28"/>
    <mergeCell ref="AI27:AJ27"/>
    <mergeCell ref="AI25:AJ25"/>
    <mergeCell ref="AC34:AD34"/>
    <mergeCell ref="AC30:AD30"/>
    <mergeCell ref="AG30:AH30"/>
    <mergeCell ref="AG25:AH25"/>
    <mergeCell ref="AG28:AH28"/>
    <mergeCell ref="AG31:AH31"/>
    <mergeCell ref="AC22:AD22"/>
    <mergeCell ref="AC25:AD25"/>
    <mergeCell ref="AC28:AD28"/>
    <mergeCell ref="AE28:AF28"/>
    <mergeCell ref="AE30:AF30"/>
    <mergeCell ref="AT22:AU22"/>
    <mergeCell ref="AI22:AJ22"/>
    <mergeCell ref="AK33:AL33"/>
    <mergeCell ref="AG24:AH24"/>
    <mergeCell ref="AC33:AD33"/>
    <mergeCell ref="T27:U27"/>
    <mergeCell ref="T25:U25"/>
    <mergeCell ref="X18:Y18"/>
    <mergeCell ref="V18:W18"/>
    <mergeCell ref="AI18:AJ19"/>
    <mergeCell ref="V19:W19"/>
    <mergeCell ref="X19:Y19"/>
    <mergeCell ref="T22:U22"/>
    <mergeCell ref="V22:W22"/>
    <mergeCell ref="V25:W25"/>
    <mergeCell ref="X22:Y22"/>
    <mergeCell ref="T24:U24"/>
    <mergeCell ref="V24:W24"/>
    <mergeCell ref="X24:Y24"/>
    <mergeCell ref="V28:W28"/>
    <mergeCell ref="I57:J57"/>
    <mergeCell ref="I55:J55"/>
    <mergeCell ref="I54:J54"/>
    <mergeCell ref="I52:J52"/>
    <mergeCell ref="I51:J51"/>
    <mergeCell ref="K51:L51"/>
    <mergeCell ref="K52:L52"/>
    <mergeCell ref="K54:L54"/>
    <mergeCell ref="K55:L55"/>
    <mergeCell ref="K57:L57"/>
    <mergeCell ref="K49:L49"/>
    <mergeCell ref="P57:Q57"/>
    <mergeCell ref="P55:Q55"/>
    <mergeCell ref="R57:S57"/>
    <mergeCell ref="I49:J49"/>
    <mergeCell ref="T49:U49"/>
    <mergeCell ref="R49:S49"/>
    <mergeCell ref="R51:S51"/>
    <mergeCell ref="I48:J48"/>
    <mergeCell ref="I46:J46"/>
    <mergeCell ref="P45:Q45"/>
    <mergeCell ref="R45:S45"/>
    <mergeCell ref="T45:U45"/>
    <mergeCell ref="G54:H54"/>
    <mergeCell ref="G55:H55"/>
    <mergeCell ref="G57:H57"/>
    <mergeCell ref="E57:F57"/>
    <mergeCell ref="E55:F55"/>
    <mergeCell ref="E54:F54"/>
    <mergeCell ref="G46:H46"/>
    <mergeCell ref="G48:H48"/>
    <mergeCell ref="G49:H49"/>
    <mergeCell ref="G51:H51"/>
    <mergeCell ref="G52:H52"/>
    <mergeCell ref="E46:F46"/>
    <mergeCell ref="E48:F48"/>
    <mergeCell ref="C54:D54"/>
    <mergeCell ref="C55:D55"/>
    <mergeCell ref="C57:D57"/>
    <mergeCell ref="AP18:AQ18"/>
    <mergeCell ref="AR18:AS18"/>
    <mergeCell ref="AR19:AS19"/>
    <mergeCell ref="AP19:AQ19"/>
    <mergeCell ref="AP22:AQ22"/>
    <mergeCell ref="AR22:AS22"/>
    <mergeCell ref="AP28:AQ28"/>
    <mergeCell ref="AR28:AS28"/>
    <mergeCell ref="AR31:AS31"/>
    <mergeCell ref="AP31:AQ31"/>
    <mergeCell ref="AP46:AQ46"/>
    <mergeCell ref="AR46:AS46"/>
    <mergeCell ref="C46:D46"/>
    <mergeCell ref="C48:D48"/>
    <mergeCell ref="C49:D49"/>
    <mergeCell ref="C51:D51"/>
    <mergeCell ref="C52:D52"/>
    <mergeCell ref="E52:F52"/>
    <mergeCell ref="E51:F51"/>
    <mergeCell ref="E49:F49"/>
    <mergeCell ref="AR42:AS42"/>
    <mergeCell ref="AP42:AQ42"/>
    <mergeCell ref="AX25:AY25"/>
    <mergeCell ref="AV25:AW25"/>
    <mergeCell ref="AT25:AU25"/>
    <mergeCell ref="AR25:AS25"/>
    <mergeCell ref="AP25:AQ25"/>
    <mergeCell ref="AT18:AU18"/>
    <mergeCell ref="AV18:AW18"/>
    <mergeCell ref="AX18:AY18"/>
    <mergeCell ref="AX19:AY19"/>
    <mergeCell ref="AV19:AW19"/>
    <mergeCell ref="AT19:AU19"/>
    <mergeCell ref="AP30:AQ30"/>
    <mergeCell ref="AP33:AQ33"/>
    <mergeCell ref="AR33:AS33"/>
    <mergeCell ref="AT33:AU33"/>
    <mergeCell ref="AP24:AQ24"/>
    <mergeCell ref="AR21:AS21"/>
    <mergeCell ref="AT21:AU21"/>
    <mergeCell ref="AV21:AW21"/>
    <mergeCell ref="AX21:AY21"/>
    <mergeCell ref="AX24:AY24"/>
    <mergeCell ref="AV24:AW24"/>
    <mergeCell ref="AP27:AQ27"/>
    <mergeCell ref="AT43:AU43"/>
    <mergeCell ref="AV43:AW43"/>
    <mergeCell ref="AX43:AY43"/>
    <mergeCell ref="AT45:AU45"/>
    <mergeCell ref="AV45:AW45"/>
    <mergeCell ref="AX45:AY45"/>
    <mergeCell ref="AT42:AU42"/>
    <mergeCell ref="AV42:AW42"/>
    <mergeCell ref="AX42:AY42"/>
    <mergeCell ref="AX46:AY46"/>
    <mergeCell ref="AX49:AY49"/>
    <mergeCell ref="AV49:AW49"/>
    <mergeCell ref="AT49:AU49"/>
    <mergeCell ref="AV51:AW51"/>
    <mergeCell ref="AP48:AQ48"/>
    <mergeCell ref="AR48:AS48"/>
    <mergeCell ref="AT48:AU48"/>
    <mergeCell ref="AV48:AW48"/>
    <mergeCell ref="AX48:AY48"/>
    <mergeCell ref="AT46:AU46"/>
    <mergeCell ref="AV46:AW46"/>
    <mergeCell ref="AP52:AQ52"/>
    <mergeCell ref="AR52:AS52"/>
    <mergeCell ref="AT52:AU52"/>
    <mergeCell ref="AV52:AW52"/>
    <mergeCell ref="AX52:AY52"/>
    <mergeCell ref="AR55:AS55"/>
    <mergeCell ref="AT55:AU55"/>
    <mergeCell ref="AR49:AS49"/>
    <mergeCell ref="AP49:AQ49"/>
    <mergeCell ref="AP51:AQ51"/>
    <mergeCell ref="AR51:AS51"/>
    <mergeCell ref="AT51:AU51"/>
    <mergeCell ref="AX51:AY51"/>
    <mergeCell ref="AX54:AY54"/>
    <mergeCell ref="C67:D67"/>
    <mergeCell ref="E67:F67"/>
    <mergeCell ref="G67:H67"/>
    <mergeCell ref="I67:J67"/>
    <mergeCell ref="K67:L67"/>
    <mergeCell ref="C63:D63"/>
    <mergeCell ref="E63:F63"/>
    <mergeCell ref="G63:H63"/>
    <mergeCell ref="I63:J63"/>
    <mergeCell ref="K63:L63"/>
    <mergeCell ref="C70:D70"/>
    <mergeCell ref="E70:F70"/>
    <mergeCell ref="G70:H70"/>
    <mergeCell ref="I70:J70"/>
    <mergeCell ref="K70:L70"/>
    <mergeCell ref="C69:D69"/>
    <mergeCell ref="E69:F69"/>
    <mergeCell ref="G69:H69"/>
    <mergeCell ref="I69:J69"/>
    <mergeCell ref="K69:L69"/>
    <mergeCell ref="C73:D73"/>
    <mergeCell ref="E73:F73"/>
    <mergeCell ref="G73:H73"/>
    <mergeCell ref="I73:J73"/>
    <mergeCell ref="K73:L73"/>
    <mergeCell ref="C72:D72"/>
    <mergeCell ref="E72:F72"/>
    <mergeCell ref="G72:H72"/>
    <mergeCell ref="I72:J72"/>
    <mergeCell ref="K72:L72"/>
    <mergeCell ref="T78:U78"/>
    <mergeCell ref="T75:U75"/>
    <mergeCell ref="P73:Q73"/>
    <mergeCell ref="R73:S73"/>
    <mergeCell ref="T73:U73"/>
    <mergeCell ref="V73:W73"/>
    <mergeCell ref="X73:Y73"/>
    <mergeCell ref="X69:Y69"/>
    <mergeCell ref="P70:Q70"/>
    <mergeCell ref="R70:S70"/>
    <mergeCell ref="T70:U70"/>
    <mergeCell ref="V70:W70"/>
    <mergeCell ref="X70:Y70"/>
    <mergeCell ref="P69:Q69"/>
    <mergeCell ref="R69:S69"/>
    <mergeCell ref="T69:U69"/>
    <mergeCell ref="V69:W69"/>
    <mergeCell ref="P72:Q72"/>
    <mergeCell ref="R72:S72"/>
    <mergeCell ref="T72:U72"/>
    <mergeCell ref="R75:S75"/>
    <mergeCell ref="C78:D78"/>
    <mergeCell ref="E78:F78"/>
    <mergeCell ref="G78:H78"/>
    <mergeCell ref="I78:J78"/>
    <mergeCell ref="K78:L78"/>
    <mergeCell ref="P78:Q78"/>
    <mergeCell ref="R78:S78"/>
    <mergeCell ref="K76:L76"/>
    <mergeCell ref="C76:D76"/>
    <mergeCell ref="E76:F76"/>
    <mergeCell ref="G76:H76"/>
    <mergeCell ref="I76:J76"/>
    <mergeCell ref="C75:D75"/>
    <mergeCell ref="E75:F75"/>
    <mergeCell ref="G75:H75"/>
    <mergeCell ref="I75:J75"/>
    <mergeCell ref="K75:L75"/>
    <mergeCell ref="AI63:AJ63"/>
    <mergeCell ref="AC67:AD67"/>
    <mergeCell ref="AE67:AF67"/>
    <mergeCell ref="AG67:AH67"/>
    <mergeCell ref="AI67:AJ67"/>
    <mergeCell ref="AI73:AJ73"/>
    <mergeCell ref="P67:Q67"/>
    <mergeCell ref="R67:S67"/>
    <mergeCell ref="T67:U67"/>
    <mergeCell ref="V67:W67"/>
    <mergeCell ref="X67:Y67"/>
    <mergeCell ref="X63:Y63"/>
    <mergeCell ref="P64:Q64"/>
    <mergeCell ref="R64:S64"/>
    <mergeCell ref="T64:U64"/>
    <mergeCell ref="V64:W64"/>
    <mergeCell ref="X64:Y64"/>
    <mergeCell ref="P63:Q63"/>
    <mergeCell ref="R63:S63"/>
    <mergeCell ref="AK42:AL42"/>
    <mergeCell ref="AG42:AH42"/>
    <mergeCell ref="AI42:AJ42"/>
    <mergeCell ref="AC52:AD52"/>
    <mergeCell ref="AE52:AF52"/>
    <mergeCell ref="AG52:AH52"/>
    <mergeCell ref="AI52:AJ52"/>
    <mergeCell ref="AK52:AL52"/>
    <mergeCell ref="AK49:AL49"/>
    <mergeCell ref="AK48:AL48"/>
    <mergeCell ref="AI48:AJ48"/>
    <mergeCell ref="AI46:AJ46"/>
    <mergeCell ref="AG46:AH46"/>
    <mergeCell ref="AG48:AH48"/>
    <mergeCell ref="AK46:AL46"/>
    <mergeCell ref="AG49:AH49"/>
    <mergeCell ref="AG51:AH51"/>
    <mergeCell ref="AI51:AJ51"/>
    <mergeCell ref="AK51:AL51"/>
    <mergeCell ref="AG43:AH43"/>
    <mergeCell ref="AG45:AH45"/>
    <mergeCell ref="AI45:AJ45"/>
    <mergeCell ref="AK45:AL45"/>
    <mergeCell ref="AG54:AH54"/>
    <mergeCell ref="P51:Q51"/>
    <mergeCell ref="P49:Q49"/>
    <mergeCell ref="P46:Q46"/>
    <mergeCell ref="P48:Q48"/>
    <mergeCell ref="T48:U48"/>
    <mergeCell ref="R48:S48"/>
    <mergeCell ref="X48:Y48"/>
    <mergeCell ref="AI54:AJ54"/>
    <mergeCell ref="AC51:AD51"/>
    <mergeCell ref="AE51:AF51"/>
    <mergeCell ref="V48:W48"/>
    <mergeCell ref="P54:Q54"/>
    <mergeCell ref="P52:Q52"/>
    <mergeCell ref="R52:S52"/>
    <mergeCell ref="R54:S54"/>
    <mergeCell ref="T54:U54"/>
    <mergeCell ref="T52:U52"/>
    <mergeCell ref="X54:Y54"/>
    <mergeCell ref="V54:W54"/>
    <mergeCell ref="X52:Y52"/>
    <mergeCell ref="V52:W52"/>
    <mergeCell ref="AC54:AD54"/>
    <mergeCell ref="AE54:AF54"/>
    <mergeCell ref="AE72:AF72"/>
    <mergeCell ref="AG72:AH72"/>
    <mergeCell ref="AI72:AJ72"/>
    <mergeCell ref="AK72:AL72"/>
    <mergeCell ref="AK67:AL67"/>
    <mergeCell ref="AC69:AD69"/>
    <mergeCell ref="AE69:AF69"/>
    <mergeCell ref="AG69:AH69"/>
    <mergeCell ref="AI69:AJ69"/>
    <mergeCell ref="AK69:AL69"/>
    <mergeCell ref="AC70:AD70"/>
    <mergeCell ref="AE70:AF70"/>
    <mergeCell ref="AG70:AH70"/>
    <mergeCell ref="AC72:AD72"/>
    <mergeCell ref="AI78:AJ78"/>
    <mergeCell ref="AK78:AL78"/>
    <mergeCell ref="AC76:AD76"/>
    <mergeCell ref="AE76:AF76"/>
    <mergeCell ref="AG76:AH76"/>
    <mergeCell ref="AI76:AJ76"/>
    <mergeCell ref="AK76:AL76"/>
    <mergeCell ref="AC75:AD75"/>
    <mergeCell ref="AE75:AF75"/>
    <mergeCell ref="AG75:AH75"/>
    <mergeCell ref="AI75:AJ75"/>
    <mergeCell ref="AK75:AL75"/>
    <mergeCell ref="AC78:AD78"/>
    <mergeCell ref="AE78:AF78"/>
    <mergeCell ref="AG78:AH78"/>
    <mergeCell ref="X66:Y66"/>
    <mergeCell ref="AC63:AD63"/>
    <mergeCell ref="AE63:AF63"/>
    <mergeCell ref="AG63:AH63"/>
    <mergeCell ref="P76:Q76"/>
    <mergeCell ref="R76:S76"/>
    <mergeCell ref="T76:U76"/>
    <mergeCell ref="P75:Q75"/>
    <mergeCell ref="R55:S55"/>
    <mergeCell ref="T63:U63"/>
    <mergeCell ref="V63:W63"/>
    <mergeCell ref="P66:Q66"/>
    <mergeCell ref="R66:S66"/>
    <mergeCell ref="T66:U66"/>
    <mergeCell ref="V66:W66"/>
    <mergeCell ref="O62:Z62"/>
    <mergeCell ref="AB62:AM62"/>
    <mergeCell ref="AC73:AD73"/>
    <mergeCell ref="AE73:AF73"/>
    <mergeCell ref="AG73:AH73"/>
    <mergeCell ref="V75:W75"/>
    <mergeCell ref="X75:Y75"/>
    <mergeCell ref="V72:W72"/>
    <mergeCell ref="X72:Y72"/>
    <mergeCell ref="AC57:AD57"/>
    <mergeCell ref="AE57:AF57"/>
    <mergeCell ref="AE55:AF55"/>
    <mergeCell ref="AC55:AD55"/>
    <mergeCell ref="AE22:AF22"/>
    <mergeCell ref="AE25:AF25"/>
    <mergeCell ref="AE27:AF27"/>
    <mergeCell ref="AC24:AD24"/>
    <mergeCell ref="AE24:AF24"/>
    <mergeCell ref="AE31:AF31"/>
    <mergeCell ref="AC48:AD48"/>
    <mergeCell ref="AE48:AF48"/>
    <mergeCell ref="AE49:AF49"/>
    <mergeCell ref="AC49:AD49"/>
    <mergeCell ref="AE46:AF46"/>
    <mergeCell ref="AC46:AD46"/>
    <mergeCell ref="AC31:AD31"/>
    <mergeCell ref="X51:Y51"/>
    <mergeCell ref="X49:Y49"/>
    <mergeCell ref="V49:W49"/>
    <mergeCell ref="V51:W51"/>
    <mergeCell ref="V45:W45"/>
    <mergeCell ref="X42:Y42"/>
    <mergeCell ref="V43:W43"/>
    <mergeCell ref="X43:Y43"/>
    <mergeCell ref="V31:W31"/>
    <mergeCell ref="T51:U51"/>
    <mergeCell ref="K48:L48"/>
    <mergeCell ref="C42:D43"/>
    <mergeCell ref="E42:F43"/>
    <mergeCell ref="G42:H43"/>
    <mergeCell ref="AB42:AB43"/>
    <mergeCell ref="AC42:AD43"/>
    <mergeCell ref="AE42:AF43"/>
    <mergeCell ref="V46:W46"/>
    <mergeCell ref="T46:U46"/>
    <mergeCell ref="R46:S46"/>
    <mergeCell ref="X45:Y45"/>
    <mergeCell ref="X46:Y46"/>
    <mergeCell ref="I45:J45"/>
    <mergeCell ref="I43:J43"/>
    <mergeCell ref="K43:L43"/>
    <mergeCell ref="K45:L45"/>
    <mergeCell ref="K46:L46"/>
    <mergeCell ref="P42:Q42"/>
    <mergeCell ref="R42:S42"/>
    <mergeCell ref="P43:Q43"/>
    <mergeCell ref="R43:S43"/>
    <mergeCell ref="T43:U43"/>
    <mergeCell ref="I42:J42"/>
    <mergeCell ref="K42:L42"/>
    <mergeCell ref="AV75:AW75"/>
    <mergeCell ref="AX75:AY75"/>
    <mergeCell ref="AX76:AY76"/>
    <mergeCell ref="AK43:AL43"/>
    <mergeCell ref="AI43:AJ43"/>
    <mergeCell ref="AI49:AJ49"/>
    <mergeCell ref="AK54:AL54"/>
    <mergeCell ref="AI70:AJ70"/>
    <mergeCell ref="AK70:AL70"/>
    <mergeCell ref="AK63:AL63"/>
    <mergeCell ref="AI64:AJ64"/>
    <mergeCell ref="AK64:AL64"/>
    <mergeCell ref="AI66:AJ66"/>
    <mergeCell ref="AK66:AL66"/>
    <mergeCell ref="AP57:AQ57"/>
    <mergeCell ref="AR57:AS57"/>
    <mergeCell ref="AK73:AL73"/>
    <mergeCell ref="AV55:AW55"/>
    <mergeCell ref="AX55:AY55"/>
    <mergeCell ref="AP54:AQ54"/>
    <mergeCell ref="AR54:AS54"/>
    <mergeCell ref="AT54:AU54"/>
    <mergeCell ref="AV54:AW54"/>
    <mergeCell ref="AV57:AW57"/>
    <mergeCell ref="AX57:AY57"/>
    <mergeCell ref="AP55:AQ55"/>
    <mergeCell ref="AV72:AW72"/>
    <mergeCell ref="AP79:AQ79"/>
    <mergeCell ref="AP76:AQ76"/>
    <mergeCell ref="AR76:AS76"/>
    <mergeCell ref="AT76:AU76"/>
    <mergeCell ref="AV76:AW76"/>
    <mergeCell ref="AP78:AQ78"/>
    <mergeCell ref="AR78:AS78"/>
    <mergeCell ref="AT78:AU78"/>
    <mergeCell ref="AV78:AW78"/>
    <mergeCell ref="AT67:AU67"/>
    <mergeCell ref="AR67:AS67"/>
    <mergeCell ref="AP67:AQ67"/>
    <mergeCell ref="AP70:AQ70"/>
    <mergeCell ref="AX72:AY72"/>
    <mergeCell ref="AX69:AY69"/>
    <mergeCell ref="AV69:AW69"/>
    <mergeCell ref="AX63:AY63"/>
    <mergeCell ref="AV63:AW63"/>
    <mergeCell ref="AX73:AY73"/>
    <mergeCell ref="AX78:AY78"/>
    <mergeCell ref="AP81:AQ81"/>
    <mergeCell ref="AP69:AQ69"/>
    <mergeCell ref="AR69:AS69"/>
    <mergeCell ref="AP72:AQ72"/>
    <mergeCell ref="AR72:AS72"/>
    <mergeCell ref="AT72:AU72"/>
    <mergeCell ref="B90:F90"/>
    <mergeCell ref="B91:F91"/>
    <mergeCell ref="AG11:AJ11"/>
    <mergeCell ref="AG12:AJ12"/>
    <mergeCell ref="AT69:AU69"/>
    <mergeCell ref="AP73:AQ73"/>
    <mergeCell ref="AT63:AU63"/>
    <mergeCell ref="AR63:AS63"/>
    <mergeCell ref="AP63:AQ63"/>
    <mergeCell ref="AT57:AU57"/>
    <mergeCell ref="V21:W21"/>
    <mergeCell ref="X21:Y21"/>
    <mergeCell ref="T42:U42"/>
    <mergeCell ref="V42:W42"/>
    <mergeCell ref="AP75:AQ75"/>
    <mergeCell ref="AR75:AS75"/>
    <mergeCell ref="AT75:AU75"/>
    <mergeCell ref="B42:B43"/>
    <mergeCell ref="AV73:AW73"/>
    <mergeCell ref="AT73:AU73"/>
    <mergeCell ref="AR73:AS73"/>
    <mergeCell ref="AR70:AS70"/>
    <mergeCell ref="AT70:AU70"/>
    <mergeCell ref="AV70:AW70"/>
    <mergeCell ref="AX70:AY70"/>
    <mergeCell ref="AX67:AY67"/>
    <mergeCell ref="AV67:AW67"/>
  </mergeCells>
  <conditionalFormatting sqref="AC36:AC39 G24 E24 I24 E21 G21 I21:K21 I33:P33 M30:P30 M27:P27 M24:P24 M21:V21 K24 G33 E33 AT21 AV21 AX21 AZ21:XFD21 AZ24:XFD24 AX24 AV24 AT24 AR24 AZ27:XFD27 AZ30:XFD30 AV33:XFD33 AM33:AO33 R33 R30 R27 R24 T24 T27 T30 V30 V27 V24 X24 Z24:AC24 Z27:AC27 X27 X30 X33 Z33:AB33 V33 T33 X21 Z21:AR21 AE24 AG24 AI24 AI27 AG27 AM30:AO30 AK27 M45:P45 M48:P48 M51:O51 M54:O54 M57:O58 K48 K45 I48 G48 E48 AZ45:XFD45 AZ48:XFD48 AZ51:XFD51 AZ54:XFD54 AZ57:XFD60 E69 G69 I69 K69 M69:P69 E72 G72 I72 K72 M72:O72 M75:O75 R66 T66 V66 X66 Z66:AI66 R69 T69 V69 X69 Z69:AC69 Z72:AC72 M78:O78 Z75:AB75 V78:AB78 AK66 AM66:XFD66 AE69 AG69 AI69 AK69 AM69:AP69 AE72 AM72:AP72 AM75:AO75 AM78:AO78 Z30:AB30 AM27:AO27 AM24:AP24 AK24 AE27 R45 T45 V45 X45 Z45:AG45 Z48:AC48 X48 V48 T48 T57:AC58 Z54:AB54 Z51:AB51 R48 AM54:AO54 AM51:AO51 AE48 AG48 AG57:AO58 AM48:AO48 AK48 AI48 AI45 AK45 AM45:AN45 AZ78:XFD78 AZ75:XFD75 AR81:XFD82 AR69 AT69 AR72 AT72 AV72 AX72 AZ72:XFD72 AZ69:XFD69 AX69 AV69 A21:C21 A24:C24 A27:B27 A30:B30 A33:C33 A45:I45 A48:C48 A51:B51 A54:B54 A57:B58 A66:P66 A69:C69 A72:C72 A75:B75 A78:B78 A82:AO82 AJ59:AN60 W59:AA60 M59:N60 A59:A60 A81:N81 AJ81:AO81 W81:AA81 A83:A94 AW83:XFD94 J83:AN94">
    <cfRule type="cellIs" dxfId="81" priority="81" operator="greaterThanOrEqual">
      <formula>0.05</formula>
    </cfRule>
    <cfRule type="cellIs" dxfId="80" priority="82" operator="between">
      <formula>0.000000001</formula>
      <formula>0.0499999999999</formula>
    </cfRule>
  </conditionalFormatting>
  <conditionalFormatting sqref="AC33 AE33 AK33 AI33 AG33">
    <cfRule type="cellIs" dxfId="79" priority="79" operator="greaterThanOrEqual">
      <formula>0.05</formula>
    </cfRule>
    <cfRule type="cellIs" dxfId="78" priority="80" operator="between">
      <formula>0.000000001</formula>
      <formula>0.0499999999999</formula>
    </cfRule>
  </conditionalFormatting>
  <conditionalFormatting sqref="AC30 AE30 AK30 AI30 AG30">
    <cfRule type="cellIs" dxfId="77" priority="77" operator="greaterThanOrEqual">
      <formula>0.05</formula>
    </cfRule>
    <cfRule type="cellIs" dxfId="76" priority="78" operator="between">
      <formula>0.000000001</formula>
      <formula>0.0499999999999</formula>
    </cfRule>
  </conditionalFormatting>
  <conditionalFormatting sqref="AP33 AR33 AT33">
    <cfRule type="cellIs" dxfId="75" priority="75" operator="greaterThanOrEqual">
      <formula>0.05</formula>
    </cfRule>
    <cfRule type="cellIs" dxfId="74" priority="76" operator="between">
      <formula>0.000000001</formula>
      <formula>0.0499999999999</formula>
    </cfRule>
  </conditionalFormatting>
  <conditionalFormatting sqref="AP30 AR30 AT30">
    <cfRule type="cellIs" dxfId="73" priority="73" operator="greaterThanOrEqual">
      <formula>0.05</formula>
    </cfRule>
    <cfRule type="cellIs" dxfId="72" priority="74" operator="between">
      <formula>0.000000001</formula>
      <formula>0.0499999999999</formula>
    </cfRule>
  </conditionalFormatting>
  <conditionalFormatting sqref="AX30 AV30">
    <cfRule type="cellIs" dxfId="71" priority="71" operator="greaterThanOrEqual">
      <formula>0.05</formula>
    </cfRule>
    <cfRule type="cellIs" dxfId="70" priority="72" operator="between">
      <formula>0.000000001</formula>
      <formula>0.0499999999999</formula>
    </cfRule>
  </conditionalFormatting>
  <conditionalFormatting sqref="AX27 AV27">
    <cfRule type="cellIs" dxfId="69" priority="69" operator="greaterThanOrEqual">
      <formula>0.05</formula>
    </cfRule>
    <cfRule type="cellIs" dxfId="68" priority="70" operator="between">
      <formula>0.000000001</formula>
      <formula>0.0499999999999</formula>
    </cfRule>
  </conditionalFormatting>
  <conditionalFormatting sqref="AR27 AT27">
    <cfRule type="cellIs" dxfId="67" priority="67" operator="greaterThanOrEqual">
      <formula>0.05</formula>
    </cfRule>
    <cfRule type="cellIs" dxfId="66" priority="68" operator="between">
      <formula>0.000000001</formula>
      <formula>0.0499999999999</formula>
    </cfRule>
  </conditionalFormatting>
  <conditionalFormatting sqref="AP27">
    <cfRule type="cellIs" dxfId="65" priority="65" operator="greaterThanOrEqual">
      <formula>0.05</formula>
    </cfRule>
    <cfRule type="cellIs" dxfId="64" priority="66" operator="between">
      <formula>0.000000001</formula>
      <formula>0.0499999999999</formula>
    </cfRule>
  </conditionalFormatting>
  <conditionalFormatting sqref="G51 I51 K51">
    <cfRule type="cellIs" dxfId="63" priority="63" operator="greaterThanOrEqual">
      <formula>0.05</formula>
    </cfRule>
    <cfRule type="cellIs" dxfId="62" priority="64" operator="between">
      <formula>0.000000001</formula>
      <formula>0.0499999999999</formula>
    </cfRule>
  </conditionalFormatting>
  <conditionalFormatting sqref="C54 E54 G54 I54 K54">
    <cfRule type="cellIs" dxfId="61" priority="61" operator="greaterThanOrEqual">
      <formula>0.05</formula>
    </cfRule>
    <cfRule type="cellIs" dxfId="60" priority="62" operator="between">
      <formula>0.000000001</formula>
      <formula>0.0499999999999</formula>
    </cfRule>
  </conditionalFormatting>
  <conditionalFormatting sqref="C57:C58 E57:E58 G57:G58 I57:I58 K57:K60">
    <cfRule type="cellIs" dxfId="59" priority="59" operator="greaterThanOrEqual">
      <formula>0.05</formula>
    </cfRule>
    <cfRule type="cellIs" dxfId="58" priority="60" operator="between">
      <formula>0.000000001</formula>
      <formula>0.0499999999999</formula>
    </cfRule>
  </conditionalFormatting>
  <conditionalFormatting sqref="C51 E51">
    <cfRule type="cellIs" dxfId="57" priority="57" operator="greaterThanOrEqual">
      <formula>0.05</formula>
    </cfRule>
    <cfRule type="cellIs" dxfId="56" priority="58" operator="between">
      <formula>0.000000001</formula>
      <formula>0.0499999999999</formula>
    </cfRule>
  </conditionalFormatting>
  <conditionalFormatting sqref="P51 R51 T51 V51 X51">
    <cfRule type="cellIs" dxfId="55" priority="55" operator="greaterThanOrEqual">
      <formula>0.05</formula>
    </cfRule>
    <cfRule type="cellIs" dxfId="54" priority="56" operator="between">
      <formula>0.000000001</formula>
      <formula>0.0499999999999</formula>
    </cfRule>
  </conditionalFormatting>
  <conditionalFormatting sqref="P54 R54 T54 V54 X54">
    <cfRule type="cellIs" dxfId="53" priority="53" operator="greaterThanOrEqual">
      <formula>0.05</formula>
    </cfRule>
    <cfRule type="cellIs" dxfId="52" priority="54" operator="between">
      <formula>0.000000001</formula>
      <formula>0.0499999999999</formula>
    </cfRule>
  </conditionalFormatting>
  <conditionalFormatting sqref="P57:P58 R57:R58">
    <cfRule type="cellIs" dxfId="51" priority="51" operator="greaterThanOrEqual">
      <formula>0.05</formula>
    </cfRule>
    <cfRule type="cellIs" dxfId="50" priority="52" operator="between">
      <formula>0.000000001</formula>
      <formula>0.0499999999999</formula>
    </cfRule>
  </conditionalFormatting>
  <conditionalFormatting sqref="AC54 AE54 AG54 AI54 AK54">
    <cfRule type="cellIs" dxfId="49" priority="49" operator="greaterThanOrEqual">
      <formula>0.05</formula>
    </cfRule>
    <cfRule type="cellIs" dxfId="48" priority="50" operator="between">
      <formula>0.000000001</formula>
      <formula>0.0499999999999</formula>
    </cfRule>
  </conditionalFormatting>
  <conditionalFormatting sqref="AC51 AE51 AG51 AI51 AK51">
    <cfRule type="cellIs" dxfId="47" priority="47" operator="greaterThanOrEqual">
      <formula>0.05</formula>
    </cfRule>
    <cfRule type="cellIs" dxfId="46" priority="48" operator="between">
      <formula>0.000000001</formula>
      <formula>0.0499999999999</formula>
    </cfRule>
  </conditionalFormatting>
  <conditionalFormatting sqref="AE57:AE58">
    <cfRule type="cellIs" dxfId="45" priority="45" operator="greaterThanOrEqual">
      <formula>0.05</formula>
    </cfRule>
    <cfRule type="cellIs" dxfId="44" priority="46" operator="between">
      <formula>0.000000001</formula>
      <formula>0.0499999999999</formula>
    </cfRule>
  </conditionalFormatting>
  <conditionalFormatting sqref="AO45:AS45">
    <cfRule type="cellIs" dxfId="43" priority="43" operator="greaterThanOrEqual">
      <formula>0.05</formula>
    </cfRule>
    <cfRule type="cellIs" dxfId="42" priority="44" operator="between">
      <formula>0.000000001</formula>
      <formula>0.0499999999999</formula>
    </cfRule>
  </conditionalFormatting>
  <conditionalFormatting sqref="AP57:AP58 AR57:AR58 AX57:AX60 AV57:AV58 AT57:AT58">
    <cfRule type="cellIs" dxfId="41" priority="41" operator="greaterThanOrEqual">
      <formula>0.05</formula>
    </cfRule>
    <cfRule type="cellIs" dxfId="40" priority="42" operator="between">
      <formula>0.000000001</formula>
      <formula>0.0499999999999</formula>
    </cfRule>
  </conditionalFormatting>
  <conditionalFormatting sqref="AP54 AR54 AX54 AV54 AT54">
    <cfRule type="cellIs" dxfId="39" priority="39" operator="greaterThanOrEqual">
      <formula>0.05</formula>
    </cfRule>
    <cfRule type="cellIs" dxfId="38" priority="40" operator="between">
      <formula>0.000000001</formula>
      <formula>0.0499999999999</formula>
    </cfRule>
  </conditionalFormatting>
  <conditionalFormatting sqref="AR51 AX51 AV51 AT51">
    <cfRule type="cellIs" dxfId="37" priority="37" operator="greaterThanOrEqual">
      <formula>0.05</formula>
    </cfRule>
    <cfRule type="cellIs" dxfId="36" priority="38" operator="between">
      <formula>0.000000001</formula>
      <formula>0.0499999999999</formula>
    </cfRule>
  </conditionalFormatting>
  <conditionalFormatting sqref="AP51">
    <cfRule type="cellIs" dxfId="35" priority="35" operator="greaterThanOrEqual">
      <formula>0.05</formula>
    </cfRule>
    <cfRule type="cellIs" dxfId="34" priority="36" operator="between">
      <formula>0.000000001</formula>
      <formula>0.0499999999999</formula>
    </cfRule>
  </conditionalFormatting>
  <conditionalFormatting sqref="AP48 AR48 AT48 AX48 AV48">
    <cfRule type="cellIs" dxfId="33" priority="33" operator="greaterThanOrEqual">
      <formula>0.05</formula>
    </cfRule>
    <cfRule type="cellIs" dxfId="32" priority="34" operator="between">
      <formula>0.000000001</formula>
      <formula>0.0499999999999</formula>
    </cfRule>
  </conditionalFormatting>
  <conditionalFormatting sqref="AT45 AV45 AX45">
    <cfRule type="cellIs" dxfId="31" priority="31" operator="greaterThanOrEqual">
      <formula>0.05</formula>
    </cfRule>
    <cfRule type="cellIs" dxfId="30" priority="32" operator="between">
      <formula>0.000000001</formula>
      <formula>0.0499999999999</formula>
    </cfRule>
  </conditionalFormatting>
  <conditionalFormatting sqref="AP78 AR78 AX78 AV78 AT78">
    <cfRule type="cellIs" dxfId="29" priority="29" operator="greaterThanOrEqual">
      <formula>0.05</formula>
    </cfRule>
    <cfRule type="cellIs" dxfId="28" priority="30" operator="between">
      <formula>0.000000001</formula>
      <formula>0.0499999999999</formula>
    </cfRule>
  </conditionalFormatting>
  <conditionalFormatting sqref="AP75 AR75 AX75 AV75 AT75">
    <cfRule type="cellIs" dxfId="27" priority="27" operator="greaterThanOrEqual">
      <formula>0.05</formula>
    </cfRule>
    <cfRule type="cellIs" dxfId="26" priority="28" operator="between">
      <formula>0.000000001</formula>
      <formula>0.0499999999999</formula>
    </cfRule>
  </conditionalFormatting>
  <conditionalFormatting sqref="AC78 AE78 AK78 AI78 AG78">
    <cfRule type="cellIs" dxfId="25" priority="25" operator="greaterThanOrEqual">
      <formula>0.05</formula>
    </cfRule>
    <cfRule type="cellIs" dxfId="24" priority="26" operator="between">
      <formula>0.000000001</formula>
      <formula>0.0499999999999</formula>
    </cfRule>
  </conditionalFormatting>
  <conditionalFormatting sqref="AC75 AE75 AK75 AI75 AG75">
    <cfRule type="cellIs" dxfId="23" priority="23" operator="greaterThanOrEqual">
      <formula>0.05</formula>
    </cfRule>
    <cfRule type="cellIs" dxfId="22" priority="24" operator="between">
      <formula>0.000000001</formula>
      <formula>0.0499999999999</formula>
    </cfRule>
  </conditionalFormatting>
  <conditionalFormatting sqref="C78 E78 G78 I78 K78">
    <cfRule type="cellIs" dxfId="21" priority="21" operator="greaterThanOrEqual">
      <formula>0.05</formula>
    </cfRule>
    <cfRule type="cellIs" dxfId="20" priority="22" operator="between">
      <formula>0.000000001</formula>
      <formula>0.0499999999999</formula>
    </cfRule>
  </conditionalFormatting>
  <conditionalFormatting sqref="C75 E75 G75 I75 K75">
    <cfRule type="cellIs" dxfId="19" priority="19" operator="greaterThanOrEqual">
      <formula>0.05</formula>
    </cfRule>
    <cfRule type="cellIs" dxfId="18" priority="20" operator="between">
      <formula>0.000000001</formula>
      <formula>0.0499999999999</formula>
    </cfRule>
  </conditionalFormatting>
  <conditionalFormatting sqref="P75 R75 T75 V75 X75">
    <cfRule type="cellIs" dxfId="17" priority="17" operator="greaterThanOrEqual">
      <formula>0.05</formula>
    </cfRule>
    <cfRule type="cellIs" dxfId="16" priority="18" operator="between">
      <formula>0.000000001</formula>
      <formula>0.0499999999999</formula>
    </cfRule>
  </conditionalFormatting>
  <conditionalFormatting sqref="P72 R72 T72 V72 X72">
    <cfRule type="cellIs" dxfId="15" priority="15" operator="greaterThanOrEqual">
      <formula>0.05</formula>
    </cfRule>
    <cfRule type="cellIs" dxfId="14" priority="16" operator="between">
      <formula>0.000000001</formula>
      <formula>0.0499999999999</formula>
    </cfRule>
  </conditionalFormatting>
  <conditionalFormatting sqref="P78 R78 T78">
    <cfRule type="cellIs" dxfId="13" priority="13" operator="greaterThanOrEqual">
      <formula>0.05</formula>
    </cfRule>
    <cfRule type="cellIs" dxfId="12" priority="14" operator="between">
      <formula>0.000000001</formula>
      <formula>0.0499999999999</formula>
    </cfRule>
  </conditionalFormatting>
  <conditionalFormatting sqref="AP81:AP82">
    <cfRule type="cellIs" dxfId="11" priority="11" operator="greaterThanOrEqual">
      <formula>0.05</formula>
    </cfRule>
    <cfRule type="cellIs" dxfId="10" priority="12" operator="between">
      <formula>0.000000001</formula>
      <formula>0.0499999999999</formula>
    </cfRule>
  </conditionalFormatting>
  <conditionalFormatting sqref="AK72 AI72 AG72">
    <cfRule type="cellIs" dxfId="9" priority="9" operator="greaterThanOrEqual">
      <formula>0.05</formula>
    </cfRule>
    <cfRule type="cellIs" dxfId="8" priority="10" operator="between">
      <formula>0.000000001</formula>
      <formula>0.0499999999999</formula>
    </cfRule>
  </conditionalFormatting>
  <conditionalFormatting sqref="C30 E30 G30 I30 K30">
    <cfRule type="cellIs" dxfId="7" priority="7" operator="greaterThanOrEqual">
      <formula>0.05</formula>
    </cfRule>
    <cfRule type="cellIs" dxfId="6" priority="8" operator="between">
      <formula>0.000000001</formula>
      <formula>0.0499999999999</formula>
    </cfRule>
  </conditionalFormatting>
  <conditionalFormatting sqref="C27 E27 G27 I27 K27">
    <cfRule type="cellIs" dxfId="5" priority="5" operator="greaterThanOrEqual">
      <formula>0.05</formula>
    </cfRule>
    <cfRule type="cellIs" dxfId="4" priority="6" operator="between">
      <formula>0.000000001</formula>
      <formula>0.0499999999999</formula>
    </cfRule>
  </conditionalFormatting>
  <conditionalFormatting sqref="AP83:AP94">
    <cfRule type="cellIs" dxfId="3" priority="3" operator="greaterThanOrEqual">
      <formula>0.05</formula>
    </cfRule>
    <cfRule type="cellIs" dxfId="2" priority="4" operator="between">
      <formula>0.000000001</formula>
      <formula>0.0499999999999</formula>
    </cfRule>
  </conditionalFormatting>
  <conditionalFormatting sqref="C83:C89 C92:C94">
    <cfRule type="cellIs" dxfId="1" priority="1" operator="greaterThanOrEqual">
      <formula>0.05</formula>
    </cfRule>
    <cfRule type="cellIs" dxfId="0" priority="2" operator="between">
      <formula>0.000000001</formula>
      <formula>0.0499999999999</formula>
    </cfRule>
  </conditionalFormatting>
  <hyperlinks>
    <hyperlink ref="AK73" r:id="rId1" display="© www.kalenderpedia.de" xr:uid="{00000000-0004-0000-0000-000002000000}"/>
    <hyperlink ref="AC13:AE13" r:id="rId2" display="Microsoft Form" xr:uid="{5FA5BEAB-4E7F-40D3-BE54-CAD3A73D495E}"/>
    <hyperlink ref="AG13:AJ13" r:id="rId3" display="SPOT" xr:uid="{716F9573-32DC-4F7E-BC65-47D317ACCD50}"/>
  </hyperlinks>
  <pageMargins left="0.7" right="0.7" top="0.75" bottom="0.75" header="0.3" footer="0.3"/>
  <pageSetup scale="14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311F14918DD41955552BCC234271A" ma:contentTypeVersion="12" ma:contentTypeDescription="Create a new document." ma:contentTypeScope="" ma:versionID="5ad9ff2cdedf0f24d5aa3642a4c53d99">
  <xsd:schema xmlns:xsd="http://www.w3.org/2001/XMLSchema" xmlns:xs="http://www.w3.org/2001/XMLSchema" xmlns:p="http://schemas.microsoft.com/office/2006/metadata/properties" xmlns:ns1="http://schemas.microsoft.com/sharepoint/v3" xmlns:ns2="0e24ba14-c433-460a-a41b-1b55de68b97b" xmlns:ns3="339dee25-2d98-4104-a263-b8a0ef41d563" targetNamespace="http://schemas.microsoft.com/office/2006/metadata/properties" ma:root="true" ma:fieldsID="6921fccdb184d446ad939879a6488352" ns1:_="" ns2:_="" ns3:_="">
    <xsd:import namespace="http://schemas.microsoft.com/sharepoint/v3"/>
    <xsd:import namespace="0e24ba14-c433-460a-a41b-1b55de68b97b"/>
    <xsd:import namespace="339dee25-2d98-4104-a263-b8a0ef41d5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4ba14-c433-460a-a41b-1b55de68b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dee25-2d98-4104-a263-b8a0ef41d5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9dee25-2d98-4104-a263-b8a0ef41d563">
      <UserInfo>
        <DisplayName>Peczkowski, Kyle</DisplayName>
        <AccountId>114</AccountId>
        <AccountType/>
      </UserInfo>
      <UserInfo>
        <DisplayName>Landau, Melinda</DisplayName>
        <AccountId>7</AccountId>
        <AccountType/>
      </UserInfo>
      <UserInfo>
        <DisplayName>Blanco-Wong, Aleli</DisplayName>
        <AccountId>62</AccountId>
        <AccountType/>
      </UserInfo>
      <UserInfo>
        <DisplayName>Thapaliya, Sundar</DisplayName>
        <AccountId>116</AccountId>
        <AccountType/>
      </UserInfo>
      <UserInfo>
        <DisplayName>Riccombeni, Gonzalo</DisplayName>
        <AccountId>276</AccountId>
        <AccountType/>
      </UserInfo>
      <UserInfo>
        <DisplayName>Bajracharya, Punam</DisplayName>
        <AccountId>287</AccountId>
        <AccountType/>
      </UserInfo>
      <UserInfo>
        <DisplayName>Brooks, Daniel</DisplayName>
        <AccountId>181</AccountId>
        <AccountType/>
      </UserInfo>
      <UserInfo>
        <DisplayName>Escobar, Anselmo</DisplayName>
        <AccountId>117</AccountId>
        <AccountType/>
      </UserInfo>
      <UserInfo>
        <DisplayName>Hernandez, Eddie</DisplayName>
        <AccountId>288</AccountId>
        <AccountType/>
      </UserInfo>
      <UserInfo>
        <DisplayName>Ocampo, Maxinne</DisplayName>
        <AccountId>289</AccountId>
        <AccountType/>
      </UserInfo>
      <UserInfo>
        <DisplayName>Porter, Nissa</DisplayName>
        <AccountId>290</AccountId>
        <AccountType/>
      </UserInfo>
      <UserInfo>
        <DisplayName>SanJuan, Perla</DisplayName>
        <AccountId>189</AccountId>
        <AccountType/>
      </UserInfo>
      <UserInfo>
        <DisplayName>Thai, Jasmine</DisplayName>
        <AccountId>286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CFF52C-59AB-41EF-8797-5445C1218E38}"/>
</file>

<file path=customXml/itemProps2.xml><?xml version="1.0" encoding="utf-8"?>
<ds:datastoreItem xmlns:ds="http://schemas.openxmlformats.org/officeDocument/2006/customXml" ds:itemID="{7062A03F-AC5C-4960-AE2E-952C4A675492}"/>
</file>

<file path=customXml/itemProps3.xml><?xml version="1.0" encoding="utf-8"?>
<ds:datastoreItem xmlns:ds="http://schemas.openxmlformats.org/officeDocument/2006/customXml" ds:itemID="{CD889024-755E-4D53-B6F8-4DA400382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Calhoun, Damicela</dc:creator>
  <cp:keywords/>
  <dc:description/>
  <cp:lastModifiedBy>Calhoun, Damicela</cp:lastModifiedBy>
  <cp:revision/>
  <dcterms:created xsi:type="dcterms:W3CDTF">2015-06-05T18:17:20Z</dcterms:created>
  <dcterms:modified xsi:type="dcterms:W3CDTF">2022-08-25T23:30:17Z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0x010100883311F14918DD41955552BCC234271A</vt:lpwstr>
  </property>
</Properties>
</file>